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workbookPassword="DB1A" lockStructure="1"/>
  <bookViews>
    <workbookView showHorizontalScroll="true" showVerticalScroll="true" showSheetTabs="true" xWindow="0" yWindow="0" windowWidth="16384" windowHeight="8192" tabRatio="500" firstSheet="0" activeTab="0"/>
  </bookViews>
  <sheets>
    <sheet name="Start here" sheetId="1" state="visible" r:id="rId3"/>
    <sheet name="Obligations" sheetId="2" state="visible" r:id="rId4"/>
    <sheet name="Dashboard" sheetId="3" state="visible" r:id="rId5"/>
    <sheet name="Lists" sheetId="4" state="hidden" r:id="rId6"/>
  </sheets>
  <definedNames>
    <definedName function="false" hidden="false" localSheetId="1" name="_xlnm.Print_Titles" vbProcedure="false">Obligations!$1:$3</definedName>
    <definedName function="false" hidden="true" localSheetId="1" name="_xlnm._FilterDatabase" vbProcedure="false">Obligations!$A$3:$N$153</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G3" authorId="0">
      <text>
        <r>
          <rPr>
            <sz val="10"/>
            <rFont val="Arial"/>
            <family val="2"/>
          </rPr>
          <t xml:space="preserve">For reviews, drills and checks: the day you did it.
For fixed-date items (returns, renewals): the DUE DATE you last met, not the day you finished. The next due date is this date plus the frequency.</t>
        </r>
      </text>
    </comment>
  </commentList>
</comments>
</file>

<file path=xl/sharedStrings.xml><?xml version="1.0" encoding="utf-8"?>
<sst xmlns="http://schemas.openxmlformats.org/spreadsheetml/2006/main" count="118" uniqueCount="89">
  <si>
    <t xml:space="preserve">COMPLIANCE OBLIGATIONS CALENDAR</t>
  </si>
  <si>
    <t xml:space="preserve">ZYPHER STRATEGIC SOLUTIONS   |   zypherstrategicsolutions.com.au   |   For small businesses and not-for-profits</t>
  </si>
  <si>
    <t xml:space="preserve">What this is</t>
  </si>
  <si>
    <t xml:space="preserve">One list of everything your organisation has to do on a schedule - policy reviews, drills, returns, renewals, audits, training - with the next due date worked out for you, a status that turns red when something slips, and a dashboard showing what is coming over the next 12 months.</t>
  </si>
  <si>
    <t xml:space="preserve">How to use it</t>
  </si>
  <si>
    <t xml:space="preserve">1. Open the 'Obligations' tab. Rows 4 to 6 are examples - overwrite or delete them.
2. List each obligation once, choose its category and frequency, and name an owner.
3. Enter a First due date, and/or the date it was Last completed (see the next section).
4. Read the Status column. Overdue is red; Due in 30 days is orange.
5. Each time something is done, update Last completed. The next due date moves on by itself.
6. The Dashboard tab updates on its own.</t>
  </si>
  <si>
    <t xml:space="preserve">Last completed: one rule, two kinds of obligation</t>
  </si>
  <si>
    <t xml:space="preserve">The next due date is Last completed plus the frequency. For reviews, drills and checks, enter the day you did it (a policy reviewed on 10 March is next due 10 March the following year). For fixed-date items such as returns and renewals, enter the due date you last met, not the day you finished, so the cycle stays on the calendar (met the 31 December 2025 deadline, next due 31 December 2026). Before anything has been done, put the first deadline in First due date.</t>
  </si>
  <si>
    <t xml:space="preserve">What the statuses mean</t>
  </si>
  <si>
    <t xml:space="preserve">Overdue: the next due date has passed.  Due in 30 / 60 / 90 days: counted from today.  Upcoming: more than 90 days away.  Add a date: the row has an obligation but no date yet.  Complete: a one-off obligation that has been done.  Not applicable: you answered No to 'Applies to us?'.</t>
  </si>
  <si>
    <t xml:space="preserve">Check the requirements themselves</t>
  </si>
  <si>
    <t xml:space="preserve">The three example rows are illustrations only. Due dates and frequencies for real obligations come from your regulator, funder, insurer, constitution or contracts - confirm each one at the source. This template tracks the dates; it does not tell you what the law requires.</t>
  </si>
  <si>
    <t xml:space="preserve">Help with this</t>
  </si>
  <si>
    <t xml:space="preserve">Want a second pair of eyes on your obligations, or this built in SharePoint with automatic email reminders to owners? Book a free 20-minute review: zypherstrategicsolutions.com.au/contact?topic=review   |   support@zypherstrategicsolutions.com.au</t>
  </si>
  <si>
    <t xml:space="preserve">Using this template</t>
  </si>
  <si>
    <t xml:space="preserve">Free to use inside your own organisation. The Zypher name and notices on every tab are part of the template and are locked - please leave them in place, and do not resell or redistribute the file. Send people to zypherstrategicsolutions.com.au/resources instead. The sheets are protected only so that the formulas and notices stay intact; the yellow cells are yours to edit.</t>
  </si>
  <si>
    <t xml:space="preserve">© 2026 Zypher Strategic Solutions (ABN 11 992 914 188). Free to use inside your own organisation. The Zypher name and notices must stay in place; do not resell or redistribute this file - point people to zypherstrategicsolutions.com.au/resources instead.</t>
  </si>
  <si>
    <t xml:space="preserve">ZYPHER STRATEGIC SOLUTIONS   |   zypherstrategicsolutions.com.au   |   Yellow = fill in   ·   Grey = calculates itself</t>
  </si>
  <si>
    <t xml:space="preserve">ID</t>
  </si>
  <si>
    <t xml:space="preserve">Obligation (what has to be done)</t>
  </si>
  <si>
    <t xml:space="preserve">Category</t>
  </si>
  <si>
    <t xml:space="preserve">Source / authority</t>
  </si>
  <si>
    <t xml:space="preserve">Frequency</t>
  </si>
  <si>
    <t xml:space="preserve">First due date</t>
  </si>
  <si>
    <t xml:space="preserve">Last completed (or due date last met)</t>
  </si>
  <si>
    <t xml:space="preserve">Next due</t>
  </si>
  <si>
    <t xml:space="preserve">Days to due</t>
  </si>
  <si>
    <t xml:space="preserve">Status</t>
  </si>
  <si>
    <t xml:space="preserve">Owner</t>
  </si>
  <si>
    <t xml:space="preserve">Applies to us? (Yes/No)</t>
  </si>
  <si>
    <t xml:space="preserve">Evidence - where it is kept</t>
  </si>
  <si>
    <t xml:space="preserve">Notes</t>
  </si>
  <si>
    <t xml:space="preserve">Months</t>
  </si>
  <si>
    <t xml:space="preserve">O001</t>
  </si>
  <si>
    <t xml:space="preserve">Review and approve the WHS policy (example - replace with your own)</t>
  </si>
  <si>
    <t xml:space="preserve">Work Health &amp; Safety</t>
  </si>
  <si>
    <t xml:space="preserve">Internal policy</t>
  </si>
  <si>
    <t xml:space="preserve">Annual</t>
  </si>
  <si>
    <t xml:space="preserve">Operations Manager</t>
  </si>
  <si>
    <t xml:space="preserve">Yes</t>
  </si>
  <si>
    <t xml:space="preserve">SharePoint &gt; Policies &gt; WHS</t>
  </si>
  <si>
    <t xml:space="preserve">O002</t>
  </si>
  <si>
    <t xml:space="preserve">Emergency evacuation drill (example)</t>
  </si>
  <si>
    <t xml:space="preserve">Site safety plan</t>
  </si>
  <si>
    <t xml:space="preserve">Six-monthly</t>
  </si>
  <si>
    <t xml:space="preserve">Site Manager</t>
  </si>
  <si>
    <t xml:space="preserve">Drill record in the WHS folder</t>
  </si>
  <si>
    <t xml:space="preserve">O003</t>
  </si>
  <si>
    <t xml:space="preserve">Lodge annual return with regulator (example - check your regulator's actual due date)</t>
  </si>
  <si>
    <t xml:space="preserve">Governance &amp; reporting</t>
  </si>
  <si>
    <t xml:space="preserve">Regulator / funder</t>
  </si>
  <si>
    <t xml:space="preserve">Finance Lead</t>
  </si>
  <si>
    <t xml:space="preserve">Lodgement receipt</t>
  </si>
  <si>
    <t xml:space="preserve">Fixed-date item: Last completed holds the due date last met (31 Dec 2025), so the next due date is 31 Dec 2026</t>
  </si>
  <si>
    <t xml:space="preserve">OBLIGATIONS DASHBOARD</t>
  </si>
  <si>
    <t xml:space="preserve">ZYPHER STRATEGIC SOLUTIONS   |   zypherstrategicsolutions.com.au   |   Updates itself</t>
  </si>
  <si>
    <t xml:space="preserve">Where things stand</t>
  </si>
  <si>
    <t xml:space="preserve">Due in the next 12 months</t>
  </si>
  <si>
    <t xml:space="preserve">Overdue / due in 30 days</t>
  </si>
  <si>
    <t xml:space="preserve">Count</t>
  </si>
  <si>
    <t xml:space="preserve">Month</t>
  </si>
  <si>
    <t xml:space="preserve">Due</t>
  </si>
  <si>
    <t xml:space="preserve">Overdue</t>
  </si>
  <si>
    <t xml:space="preserve">Due in 30 days</t>
  </si>
  <si>
    <t xml:space="preserve">Due in 60 days</t>
  </si>
  <si>
    <t xml:space="preserve">Food safety</t>
  </si>
  <si>
    <t xml:space="preserve">Due in 90 days</t>
  </si>
  <si>
    <t xml:space="preserve">Aged care / NDIS standards</t>
  </si>
  <si>
    <t xml:space="preserve">Upcoming</t>
  </si>
  <si>
    <t xml:space="preserve">Financial &amp; tax</t>
  </si>
  <si>
    <t xml:space="preserve">Add a date</t>
  </si>
  <si>
    <t xml:space="preserve">Insurance</t>
  </si>
  <si>
    <t xml:space="preserve">Complete</t>
  </si>
  <si>
    <t xml:space="preserve">Licences &amp; registrations</t>
  </si>
  <si>
    <t xml:space="preserve">Not applicable</t>
  </si>
  <si>
    <t xml:space="preserve">Privacy &amp; records</t>
  </si>
  <si>
    <t xml:space="preserve">Total obligations listed</t>
  </si>
  <si>
    <t xml:space="preserve">Workforce &amp; training</t>
  </si>
  <si>
    <t xml:space="preserve">Contracts &amp; funding</t>
  </si>
  <si>
    <t xml:space="preserve">Other</t>
  </si>
  <si>
    <t xml:space="preserve">Recurring obligations show only their next occurrence, so a monthly task counts once, in the month it is next due.</t>
  </si>
  <si>
    <t xml:space="preserve">YesNo</t>
  </si>
  <si>
    <t xml:space="preserve">One-off</t>
  </si>
  <si>
    <t xml:space="preserve">Monthly</t>
  </si>
  <si>
    <t xml:space="preserve">No</t>
  </si>
  <si>
    <t xml:space="preserve">Quarterly</t>
  </si>
  <si>
    <t xml:space="preserve">Two-yearly</t>
  </si>
  <si>
    <t xml:space="preserve">Three-yearly</t>
  </si>
  <si>
    <t xml:space="preserve">Five-yearly</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</si>
</sst>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mmm\ yyyy"/>
  </numFmts>
  <fonts count="19">
    <font>
      <sz val="11"/>
      <color theme="1"/>
      <name val="Calibri"/>
      <family val="2"/>
      <charset val="1"/>
    </font>
    <font>
      <sz val="10"/>
      <name val="Arial"/>
      <family val="0"/>
    </font>
    <font>
      <sz val="10"/>
      <name val="Arial"/>
      <family val="0"/>
    </font>
    <font>
      <sz val="10"/>
      <name val="Arial"/>
      <family val="0"/>
    </font>
    <font>
      <b val="true"/>
      <sz val="24"/>
      <color rgb="FFFFFFFF"/>
      <name val="Arial"/>
      <family val="0"/>
      <charset val="1"/>
    </font>
    <font>
      <b val="true"/>
      <sz val="11"/>
      <color rgb="FFFFFFFF"/>
      <name val="Arial"/>
      <family val="0"/>
      <charset val="1"/>
    </font>
    <font>
      <b val="true"/>
      <sz val="12"/>
      <color rgb="FF0A3D66"/>
      <name val="Arial"/>
      <family val="0"/>
      <charset val="1"/>
    </font>
    <font>
      <sz val="10"/>
      <color rgb="FF0F1B2A"/>
      <name val="Arial"/>
      <family val="0"/>
      <charset val="1"/>
    </font>
    <font>
      <u val="single"/>
      <sz val="10"/>
      <color rgb="FF1B6699"/>
      <name val="Arial"/>
      <family val="0"/>
      <charset val="1"/>
    </font>
    <font>
      <i val="true"/>
      <sz val="8"/>
      <color rgb="FF4F6178"/>
      <name val="Arial"/>
      <family val="0"/>
      <charset val="1"/>
    </font>
    <font>
      <b val="true"/>
      <sz val="20"/>
      <color rgb="FFFFFFFF"/>
      <name val="Arial"/>
      <family val="0"/>
      <charset val="1"/>
    </font>
    <font>
      <b val="true"/>
      <sz val="9"/>
      <color rgb="FFFFFFFF"/>
      <name val="Arial"/>
      <family val="0"/>
      <charset val="1"/>
    </font>
    <font>
      <b val="true"/>
      <sz val="10"/>
      <color rgb="FF0F1B2A"/>
      <name val="Arial"/>
      <family val="0"/>
      <charset val="1"/>
    </font>
    <font>
      <sz val="10"/>
      <name val="Arial"/>
      <family val="2"/>
    </font>
    <font>
      <b val="true"/>
      <sz val="10"/>
      <color rgb="FFFFFFFF"/>
      <name val="Arial"/>
      <family val="0"/>
      <charset val="1"/>
    </font>
    <font>
      <i val="true"/>
      <sz val="9"/>
      <color rgb="FF4F6178"/>
      <name val="Arial"/>
      <family val="0"/>
      <charset val="1"/>
    </font>
    <font>
      <b val="true"/>
      <sz val="18"/>
      <color rgb="FF000000"/>
      <name val="Calibri"/>
      <family val="2"/>
    </font>
    <font>
      <sz val="10"/>
      <color rgb="FF000000"/>
      <name val="Calibri"/>
      <family val="2"/>
    </font>
    <font>
      <b val="true"/>
      <sz val="10"/>
      <color rgb="FF000000"/>
      <name val="Calibri"/>
      <family val="2"/>
    </font>
  </fonts>
  <fills count="12">
    <fill>
      <patternFill patternType="none"/>
    </fill>
    <fill>
      <patternFill patternType="gray125"/>
    </fill>
    <fill>
      <patternFill patternType="solid">
        <fgColor rgb="FF0A3D66"/>
        <bgColor rgb="FF333399"/>
      </patternFill>
    </fill>
    <fill>
      <patternFill patternType="solid">
        <fgColor rgb="FF3FA9E0"/>
        <bgColor rgb="FF4F81BD"/>
      </patternFill>
    </fill>
    <fill>
      <patternFill patternType="solid">
        <fgColor rgb="FFFFF9E6"/>
        <bgColor rgb="FFFFFFFF"/>
      </patternFill>
    </fill>
    <fill>
      <patternFill patternType="solid">
        <fgColor rgb="FFEDF2F7"/>
        <bgColor rgb="FFFFF9E6"/>
      </patternFill>
    </fill>
    <fill>
      <patternFill patternType="solid">
        <fgColor rgb="FF4F6178"/>
        <bgColor rgb="FF1B6699"/>
      </patternFill>
    </fill>
    <fill>
      <patternFill patternType="solid">
        <fgColor rgb="FFE6A0A0"/>
        <bgColor rgb="FFFF8080"/>
      </patternFill>
    </fill>
    <fill>
      <patternFill patternType="solid">
        <fgColor rgb="FFF8CBAD"/>
        <bgColor rgb="FFFFE699"/>
      </patternFill>
    </fill>
    <fill>
      <patternFill patternType="solid">
        <fgColor rgb="FFFFE699"/>
        <bgColor rgb="FFFFF2CC"/>
      </patternFill>
    </fill>
    <fill>
      <patternFill patternType="solid">
        <fgColor rgb="FFFFF2CC"/>
        <bgColor rgb="FFFFF9E6"/>
      </patternFill>
    </fill>
    <fill>
      <patternFill patternType="solid">
        <fgColor rgb="FFC6E0B4"/>
        <bgColor rgb="FFD9D9D9"/>
      </patternFill>
    </fill>
  </fills>
  <borders count="2">
    <border diagonalUp="false" diagonalDown="false">
      <left/>
      <right/>
      <top/>
      <bottom/>
      <diagonal/>
    </border>
    <border diagonalUp="false" diagonalDown="false">
      <left style="thin">
        <color rgb="FFBFCBD6"/>
      </left>
      <right style="thin">
        <color rgb="FFBFCBD6"/>
      </right>
      <top style="thin">
        <color rgb="FFBFCBD6"/>
      </top>
      <bottom style="thin">
        <color rgb="FFBFCB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1" shrinkToFit="false"/>
      <protection locked="true" hidden="false"/>
    </xf>
    <xf numFmtId="164" fontId="10" fillId="2" borderId="0" xfId="0" applyFont="true" applyBorder="true" applyAlignment="true" applyProtection="false">
      <alignment horizontal="general" vertical="center" textRotation="0" wrapText="false" indent="1"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true">
      <alignment horizontal="general" vertical="top" textRotation="0" wrapText="true" indent="0" shrinkToFit="false"/>
      <protection locked="false" hidden="false"/>
    </xf>
    <xf numFmtId="164" fontId="7" fillId="4" borderId="1" xfId="0" applyFont="true" applyBorder="true" applyAlignment="true" applyProtection="true">
      <alignment horizontal="center" vertical="center" textRotation="0" wrapText="true" indent="0" shrinkToFit="false"/>
      <protection locked="false" hidden="false"/>
    </xf>
    <xf numFmtId="165" fontId="7" fillId="4" borderId="1" xfId="0" applyFont="true" applyBorder="true" applyAlignment="true" applyProtection="true">
      <alignment horizontal="general" vertical="top" textRotation="0" wrapText="true" indent="0" shrinkToFit="false"/>
      <protection locked="false" hidden="false"/>
    </xf>
    <xf numFmtId="165" fontId="12" fillId="5" borderId="1" xfId="0" applyFont="true" applyBorder="true" applyAlignment="true" applyProtection="false">
      <alignment horizontal="center" vertical="center" textRotation="0" wrapText="false" indent="0" shrinkToFit="false"/>
      <protection locked="true" hidden="false"/>
    </xf>
    <xf numFmtId="166" fontId="12" fillId="5" borderId="1" xfId="0" applyFont="true" applyBorder="true" applyAlignment="true" applyProtection="false">
      <alignment horizontal="center" vertical="center" textRotation="0" wrapText="false" indent="0"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bottom" textRotation="0" wrapText="false" indent="0" shrinkToFit="false"/>
      <protection locked="true" hidden="false"/>
    </xf>
    <xf numFmtId="164" fontId="7" fillId="7"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7"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8" borderId="1" xfId="0" applyFont="true" applyBorder="true" applyAlignment="false" applyProtection="false">
      <alignment horizontal="general" vertical="bottom" textRotation="0" wrapText="false" indent="0" shrinkToFit="false"/>
      <protection locked="true" hidden="false"/>
    </xf>
    <xf numFmtId="164" fontId="7" fillId="9" borderId="1" xfId="0" applyFont="true" applyBorder="true" applyAlignment="false" applyProtection="false">
      <alignment horizontal="general" vertical="bottom" textRotation="0" wrapText="false" indent="0" shrinkToFit="false"/>
      <protection locked="true" hidden="false"/>
    </xf>
    <xf numFmtId="164" fontId="7" fillId="10" borderId="1" xfId="0" applyFont="true" applyBorder="true" applyAlignment="false" applyProtection="false">
      <alignment horizontal="general" vertical="bottom" textRotation="0" wrapText="false" indent="0" shrinkToFit="false"/>
      <protection locked="true" hidden="false"/>
    </xf>
    <xf numFmtId="164" fontId="7" fillId="11"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0A3D66"/>
          <bgColor rgb="FF000000"/>
        </patternFill>
      </fill>
    </dxf>
    <dxf>
      <fill>
        <patternFill patternType="solid">
          <fgColor rgb="FFFFF9E6"/>
          <bgColor rgb="FF000000"/>
        </patternFill>
      </fill>
    </dxf>
    <dxf>
      <fill>
        <patternFill patternType="solid">
          <fgColor rgb="FF0F1B2A"/>
          <bgColor rgb="FF000000"/>
        </patternFill>
      </fill>
    </dxf>
    <dxf>
      <fill>
        <patternFill patternType="solid">
          <fgColor rgb="FFFFFFFF"/>
          <bgColor rgb="FF000000"/>
        </patternFill>
      </fill>
    </dxf>
    <dxf>
      <fill>
        <patternFill patternType="solid">
          <fgColor rgb="FFEDF2F7"/>
          <bgColor rgb="FF000000"/>
        </patternFill>
      </fill>
    </dxf>
    <dxf>
      <fill>
        <patternFill patternType="solid">
          <fgColor rgb="FFFFE699"/>
          <bgColor rgb="FF000000"/>
        </patternFill>
      </fill>
    </dxf>
    <dxf>
      <fill>
        <patternFill patternType="solid">
          <fgColor rgb="FFFFF2CC"/>
          <bgColor rgb="FF000000"/>
        </patternFill>
      </fill>
    </dxf>
    <dxf>
      <font>
        <name val="Arial"/>
        <charset val="1"/>
        <family val="0"/>
        <b val="1"/>
        <color rgb="FF0F1B2A"/>
        <sz val="10"/>
      </font>
      <fill>
        <patternFill>
          <bgColor rgb="FFE6A0A0"/>
        </patternFill>
      </fill>
    </dxf>
    <dxf>
      <font>
        <name val="Arial"/>
        <charset val="1"/>
        <family val="0"/>
        <b val="1"/>
        <color rgb="FF0F1B2A"/>
        <sz val="10"/>
      </font>
      <fill>
        <patternFill>
          <bgColor rgb="FFF8CBAD"/>
        </patternFill>
      </fill>
    </dxf>
    <dxf>
      <font>
        <name val="Arial"/>
        <charset val="1"/>
        <family val="0"/>
        <b val="1"/>
        <color rgb="FF0F1B2A"/>
        <sz val="10"/>
      </font>
      <fill>
        <patternFill>
          <bgColor rgb="FFFFE699"/>
        </patternFill>
      </fill>
    </dxf>
    <dxf>
      <font>
        <name val="Arial"/>
        <charset val="1"/>
        <family val="0"/>
        <b val="1"/>
        <color rgb="FF0F1B2A"/>
        <sz val="10"/>
      </font>
      <fill>
        <patternFill>
          <bgColor rgb="FFFFF2CC"/>
        </patternFill>
      </fill>
    </dxf>
    <dxf>
      <font>
        <name val="Arial"/>
        <charset val="1"/>
        <family val="0"/>
        <b val="1"/>
        <color rgb="FF0F1B2A"/>
        <sz val="10"/>
      </font>
      <fill>
        <patternFill>
          <bgColor rgb="FFC6E0B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6"/>
      <rgbColor rgb="FF878787"/>
      <rgbColor rgb="FF9999FF"/>
      <rgbColor rgb="FF993366"/>
      <rgbColor rgb="FFFFF9E6"/>
      <rgbColor rgb="FFEDF2F7"/>
      <rgbColor rgb="FF660066"/>
      <rgbColor rgb="FFFF8080"/>
      <rgbColor rgb="FF1B6699"/>
      <rgbColor rgb="FFD9D9D9"/>
      <rgbColor rgb="FF000080"/>
      <rgbColor rgb="FFFF00FF"/>
      <rgbColor rgb="FFFFFF00"/>
      <rgbColor rgb="FF00FFFF"/>
      <rgbColor rgb="FF800080"/>
      <rgbColor rgb="FF800000"/>
      <rgbColor rgb="FF008080"/>
      <rgbColor rgb="FF0000FF"/>
      <rgbColor rgb="FF00CCFF"/>
      <rgbColor rgb="FFFFF2CC"/>
      <rgbColor rgb="FFC6E0B4"/>
      <rgbColor rgb="FFFFE699"/>
      <rgbColor rgb="FF99CCFF"/>
      <rgbColor rgb="FFE6A0A0"/>
      <rgbColor rgb="FFCC99FF"/>
      <rgbColor rgb="FFF8CBAD"/>
      <rgbColor rgb="FF4F81BD"/>
      <rgbColor rgb="FF3FA9E0"/>
      <rgbColor rgb="FF99CC00"/>
      <rgbColor rgb="FFFFCC00"/>
      <rgbColor rgb="FFFF9900"/>
      <rgbColor rgb="FFFF6600"/>
      <rgbColor rgb="FF4F6178"/>
      <rgbColor rgb="FF969696"/>
      <rgbColor rgb="FF0A3D66"/>
      <rgbColor rgb="FF339966"/>
      <rgbColor rgb="FF0F1B2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Obligations falling due, next 12 months</a:t>
            </a:r>
          </a:p>
        </c:rich>
      </c:tx>
      <c:overlay val="0"/>
      <c:spPr>
        <a:noFill/>
        <a:ln w="0">
          <a:noFill/>
        </a:ln>
      </c:spPr>
    </c:title>
    <c:autoTitleDeleted val="0"/>
    <c:plotArea>
      <c:barChart>
        <c:barDir val="col"/>
        <c:grouping val="clustered"/>
        <c:varyColors val="0"/>
        <c:ser>
          <c:idx val="0"/>
          <c:order val="0"/>
          <c:tx>
            <c:strRef>
              <c:f>Dashboard!E5</c:f>
              <c:strCache>
                <c:ptCount val="1"/>
                <c:pt idx="0">
                  <c:v>Due</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Dashboard!$D$6:$D$17</c:f>
              <c:strCache>
                <c:ptCount val="12"/>
                <c:pt idx="0">
                  <c:v>Oct 2026</c:v>
                </c:pt>
                <c:pt idx="1">
                  <c:v>Nov 2026</c:v>
                </c:pt>
                <c:pt idx="2">
                  <c:v>Dec 2026</c:v>
                </c:pt>
                <c:pt idx="3">
                  <c:v>Jan 2027</c:v>
                </c:pt>
                <c:pt idx="4">
                  <c:v>Feb 2027</c:v>
                </c:pt>
                <c:pt idx="5">
                  <c:v>Mar 2027</c:v>
                </c:pt>
                <c:pt idx="6">
                  <c:v>Apr 2027</c:v>
                </c:pt>
                <c:pt idx="7">
                  <c:v>May 2027</c:v>
                </c:pt>
                <c:pt idx="8">
                  <c:v>Jun 2027</c:v>
                </c:pt>
                <c:pt idx="9">
                  <c:v>Jul 2027</c:v>
                </c:pt>
                <c:pt idx="10">
                  <c:v>Aug 2027</c:v>
                </c:pt>
                <c:pt idx="11">
                  <c:v>Sep 2027</c:v>
                </c:pt>
              </c:strCache>
            </c:strRef>
          </c:cat>
          <c:val>
            <c:numRef>
              <c:f>Dashboard!$E$6:$E$17</c:f>
              <c:numCache>
                <c:formatCode>General</c:formatCode>
                <c:ptCount val="12"/>
                <c:pt idx="0">
                  <c:v>0</c:v>
                </c:pt>
                <c:pt idx="1">
                  <c:v>0</c:v>
                </c:pt>
                <c:pt idx="2">
                  <c:v>3</c:v>
                </c:pt>
                <c:pt idx="3">
                  <c:v>0</c:v>
                </c:pt>
                <c:pt idx="4">
                  <c:v>0</c:v>
                </c:pt>
                <c:pt idx="5">
                  <c:v>0</c:v>
                </c:pt>
                <c:pt idx="6">
                  <c:v>0</c:v>
                </c:pt>
                <c:pt idx="7">
                  <c:v>0</c:v>
                </c:pt>
                <c:pt idx="8">
                  <c:v>0</c:v>
                </c:pt>
                <c:pt idx="9">
                  <c:v>0</c:v>
                </c:pt>
                <c:pt idx="10">
                  <c:v>0</c:v>
                </c:pt>
                <c:pt idx="11">
                  <c:v>0</c:v>
                </c:pt>
              </c:numCache>
            </c:numRef>
          </c:val>
        </c:ser>
        <c:gapWidth val="150"/>
        <c:overlap val="0"/>
        <c:axId val="61547129"/>
        <c:axId val="6754431"/>
      </c:barChart>
      <c:catAx>
        <c:axId val="61547129"/>
        <c:scaling>
          <c:orientation val="minMax"/>
        </c:scaling>
        <c:delete val="0"/>
        <c:axPos val="b"/>
        <c:numFmt formatCode="mmm\ 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54431"/>
        <c:crosses val="autoZero"/>
        <c:auto val="1"/>
        <c:lblAlgn val="ctr"/>
        <c:lblOffset val="100"/>
        <c:noMultiLvlLbl val="0"/>
      </c:catAx>
      <c:valAx>
        <c:axId val="675443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Obligations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54712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19</xdr:row>
      <xdr:rowOff>0</xdr:rowOff>
    </xdr:from>
    <xdr:to>
      <xdr:col>6</xdr:col>
      <xdr:colOff>1608480</xdr:colOff>
      <xdr:row>33</xdr:row>
      <xdr:rowOff>32760</xdr:rowOff>
    </xdr:to>
    <xdr:graphicFrame>
      <xdr:nvGraphicFramePr>
        <xdr:cNvPr id="0" name="Chart 1"/>
        <xdr:cNvGraphicFramePr/>
      </xdr:nvGraphicFramePr>
      <xdr:xfrm>
        <a:off x="0" y="397188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zypherstrategicsolutions.com.au/contact?topic=review"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6" min="2" style="0" width="18"/>
  </cols>
  <sheetData>
    <row r="1" customFormat="false" ht="45.75" hidden="false" customHeight="true" outlineLevel="0" collapsed="false">
      <c r="A1" s="1" t="s">
        <v>0</v>
      </c>
      <c r="B1" s="1"/>
      <c r="C1" s="1"/>
      <c r="D1" s="1"/>
      <c r="E1" s="1"/>
      <c r="F1" s="1"/>
    </row>
    <row r="2" customFormat="false" ht="24" hidden="false" customHeight="true" outlineLevel="0" collapsed="false">
      <c r="A2" s="2" t="s">
        <v>1</v>
      </c>
      <c r="B2" s="2"/>
      <c r="C2" s="2"/>
      <c r="D2" s="2"/>
      <c r="E2" s="2"/>
      <c r="F2" s="2"/>
    </row>
    <row r="4" customFormat="false" ht="15" hidden="false" customHeight="false" outlineLevel="0" collapsed="false">
      <c r="A4" s="3" t="s">
        <v>2</v>
      </c>
    </row>
    <row r="5" customFormat="false" ht="49.5" hidden="false" customHeight="true" outlineLevel="0" collapsed="false">
      <c r="A5" s="4" t="s">
        <v>3</v>
      </c>
      <c r="B5" s="4"/>
      <c r="C5" s="4"/>
      <c r="D5" s="4"/>
      <c r="E5" s="4"/>
      <c r="F5" s="4"/>
    </row>
    <row r="7" customFormat="false" ht="15" hidden="false" customHeight="false" outlineLevel="0" collapsed="false">
      <c r="A7" s="3" t="s">
        <v>4</v>
      </c>
    </row>
    <row r="8" customFormat="false" ht="91.5" hidden="false" customHeight="true" outlineLevel="0" collapsed="false">
      <c r="A8" s="4" t="s">
        <v>5</v>
      </c>
      <c r="B8" s="4"/>
      <c r="C8" s="4"/>
      <c r="D8" s="4"/>
      <c r="E8" s="4"/>
      <c r="F8" s="4"/>
    </row>
    <row r="10" customFormat="false" ht="15" hidden="false" customHeight="false" outlineLevel="0" collapsed="false">
      <c r="A10" s="3" t="s">
        <v>6</v>
      </c>
    </row>
    <row r="11" customFormat="false" ht="78" hidden="false" customHeight="true" outlineLevel="0" collapsed="false">
      <c r="A11" s="4" t="s">
        <v>7</v>
      </c>
      <c r="B11" s="4"/>
      <c r="C11" s="4"/>
      <c r="D11" s="4"/>
      <c r="E11" s="4"/>
      <c r="F11" s="4"/>
    </row>
    <row r="13" customFormat="false" ht="15" hidden="false" customHeight="false" outlineLevel="0" collapsed="false">
      <c r="A13" s="3" t="s">
        <v>8</v>
      </c>
    </row>
    <row r="14" customFormat="false" ht="49.5" hidden="false" customHeight="true" outlineLevel="0" collapsed="false">
      <c r="A14" s="4" t="s">
        <v>9</v>
      </c>
      <c r="B14" s="4"/>
      <c r="C14" s="4"/>
      <c r="D14" s="4"/>
      <c r="E14" s="4"/>
      <c r="F14" s="4"/>
    </row>
    <row r="16" customFormat="false" ht="15" hidden="false" customHeight="false" outlineLevel="0" collapsed="false">
      <c r="A16" s="3" t="s">
        <v>10</v>
      </c>
    </row>
    <row r="17" customFormat="false" ht="49.5" hidden="false" customHeight="true" outlineLevel="0" collapsed="false">
      <c r="A17" s="4" t="s">
        <v>11</v>
      </c>
      <c r="B17" s="4"/>
      <c r="C17" s="4"/>
      <c r="D17" s="4"/>
      <c r="E17" s="4"/>
      <c r="F17" s="4"/>
    </row>
    <row r="19" customFormat="false" ht="15" hidden="false" customHeight="false" outlineLevel="0" collapsed="false">
      <c r="A19" s="3" t="s">
        <v>12</v>
      </c>
    </row>
    <row r="20" customFormat="false" ht="49.5" hidden="false" customHeight="true" outlineLevel="0" collapsed="false">
      <c r="A20" s="5" t="s">
        <v>13</v>
      </c>
      <c r="B20" s="5"/>
      <c r="C20" s="5"/>
      <c r="D20" s="5"/>
      <c r="E20" s="5"/>
      <c r="F20" s="5"/>
    </row>
    <row r="22" customFormat="false" ht="15" hidden="false" customHeight="false" outlineLevel="0" collapsed="false">
      <c r="A22" s="3" t="s">
        <v>14</v>
      </c>
    </row>
    <row r="23" customFormat="false" ht="63.75" hidden="false" customHeight="true" outlineLevel="0" collapsed="false">
      <c r="A23" s="4" t="s">
        <v>15</v>
      </c>
      <c r="B23" s="4"/>
      <c r="C23" s="4"/>
      <c r="D23" s="4"/>
      <c r="E23" s="4"/>
      <c r="F23" s="4"/>
    </row>
    <row r="25" customFormat="false" ht="30" hidden="false" customHeight="true" outlineLevel="0" collapsed="false">
      <c r="A25" s="6" t="s">
        <v>16</v>
      </c>
      <c r="B25" s="6"/>
      <c r="C25" s="6"/>
      <c r="D25" s="6"/>
      <c r="E25" s="6"/>
      <c r="F25" s="6"/>
    </row>
  </sheetData>
  <sheetProtection sheet="true" password="db1a" formatColumns="false" formatRows="false"/>
  <mergeCells count="10">
    <mergeCell ref="A1:F1"/>
    <mergeCell ref="A2:F2"/>
    <mergeCell ref="A5:F5"/>
    <mergeCell ref="A8:F8"/>
    <mergeCell ref="A11:F11"/>
    <mergeCell ref="A14:F14"/>
    <mergeCell ref="A17:F17"/>
    <mergeCell ref="A20:F20"/>
    <mergeCell ref="A23:F23"/>
    <mergeCell ref="A25:F25"/>
  </mergeCells>
  <hyperlinks>
    <hyperlink ref="A20" r:id="rId1" display="Want a second pair of eyes on your obligations, or this built in SharePoint with automatic email reminders to owners? Book a free 20-minute review: zypherstrategicsolutions.com.au/contact?topic=review   |   support@zypherstrategicsolutions.com.au"/>
  </hyperlink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2"/>
    <col collapsed="false" customWidth="true" hidden="false" outlineLevel="0" max="3" min="3" style="0" width="22"/>
    <col collapsed="false" customWidth="true" hidden="false" outlineLevel="0" max="4" min="4" style="0" width="24"/>
    <col collapsed="false" customWidth="true" hidden="false" outlineLevel="0" max="6" min="5" style="0" width="13"/>
    <col collapsed="false" customWidth="true" hidden="false" outlineLevel="0" max="7" min="7" style="0" width="17"/>
    <col collapsed="false" customWidth="true" hidden="false" outlineLevel="0" max="8" min="8" style="0" width="13"/>
    <col collapsed="false" customWidth="true" hidden="false" outlineLevel="0" max="9" min="9" style="0" width="9"/>
    <col collapsed="false" customWidth="true" hidden="false" outlineLevel="0" max="10" min="10" style="0" width="15"/>
    <col collapsed="false" customWidth="true" hidden="false" outlineLevel="0" max="11" min="11" style="0" width="18"/>
    <col collapsed="false" customWidth="true" hidden="false" outlineLevel="0" max="12" min="12" style="0" width="11"/>
    <col collapsed="false" customWidth="true" hidden="false" outlineLevel="0" max="14" min="13" style="0" width="30"/>
    <col collapsed="false" customWidth="true" hidden="true" outlineLevel="0" max="15" min="15" style="0" width="8"/>
  </cols>
  <sheetData>
    <row r="1" customFormat="false" ht="33.75" hidden="false" customHeight="true" outlineLevel="0" collapsed="false">
      <c r="A1" s="7" t="s">
        <v>0</v>
      </c>
      <c r="B1" s="7"/>
      <c r="C1" s="7"/>
      <c r="D1" s="7"/>
      <c r="E1" s="7"/>
      <c r="F1" s="7"/>
      <c r="G1" s="7"/>
      <c r="H1" s="7"/>
      <c r="I1" s="7"/>
      <c r="J1" s="7"/>
      <c r="K1" s="7"/>
      <c r="L1" s="7"/>
      <c r="M1" s="7"/>
      <c r="N1" s="7"/>
    </row>
    <row r="2" customFormat="false" ht="24" hidden="false" customHeight="true" outlineLevel="0" collapsed="false">
      <c r="A2" s="2" t="s">
        <v>17</v>
      </c>
      <c r="B2" s="2"/>
      <c r="C2" s="2"/>
      <c r="D2" s="2"/>
      <c r="E2" s="2"/>
      <c r="F2" s="2"/>
      <c r="G2" s="2"/>
      <c r="H2" s="2"/>
      <c r="I2" s="2"/>
      <c r="J2" s="2"/>
      <c r="K2" s="2"/>
      <c r="L2" s="2"/>
      <c r="M2" s="2"/>
      <c r="N2" s="2"/>
    </row>
    <row r="3" customFormat="false" ht="43.5" hidden="false" customHeight="true" outlineLevel="0" collapsed="false">
      <c r="A3" s="8" t="s">
        <v>18</v>
      </c>
      <c r="B3" s="8" t="s">
        <v>19</v>
      </c>
      <c r="C3" s="8" t="s">
        <v>20</v>
      </c>
      <c r="D3" s="8" t="s">
        <v>21</v>
      </c>
      <c r="E3" s="8" t="s">
        <v>22</v>
      </c>
      <c r="F3" s="8" t="s">
        <v>23</v>
      </c>
      <c r="G3" s="8" t="s">
        <v>24</v>
      </c>
      <c r="H3" s="8" t="s">
        <v>25</v>
      </c>
      <c r="I3" s="8" t="s">
        <v>26</v>
      </c>
      <c r="J3" s="8" t="s">
        <v>27</v>
      </c>
      <c r="K3" s="8" t="s">
        <v>28</v>
      </c>
      <c r="L3" s="8" t="s">
        <v>29</v>
      </c>
      <c r="M3" s="8" t="s">
        <v>30</v>
      </c>
      <c r="N3" s="8" t="s">
        <v>31</v>
      </c>
      <c r="O3" s="8" t="s">
        <v>32</v>
      </c>
    </row>
    <row r="4" customFormat="false" ht="30" hidden="false" customHeight="true" outlineLevel="0" collapsed="false">
      <c r="A4" s="9" t="s">
        <v>33</v>
      </c>
      <c r="B4" s="9" t="s">
        <v>34</v>
      </c>
      <c r="C4" s="9" t="s">
        <v>35</v>
      </c>
      <c r="D4" s="9" t="s">
        <v>36</v>
      </c>
      <c r="E4" s="10" t="s">
        <v>37</v>
      </c>
      <c r="F4" s="11" t="n">
        <v>46357</v>
      </c>
      <c r="G4" s="11"/>
      <c r="H4" s="12" t="n">
        <f aca="false">IF(OR(B4="",L4="No"),"",IF(O4=0,IF(G4&lt;&gt;"","",IF(F4="","",F4)),IF(G4&lt;&gt;"",EDATE(G4,O4),IF(F4="","",F4))))</f>
        <v>46357</v>
      </c>
      <c r="I4" s="13" t="n">
        <f aca="true">IF(H4="","",H4-TODAY())</f>
        <v>59</v>
      </c>
      <c r="J4" s="14" t="str">
        <f aca="true">IF(B4="","",IF(L4="No","Not applicable",IF(AND(O4=0,G4&lt;&gt;""),"Complete",IF(H4="","Add a date",IF(H4&lt;TODAY(),"Overdue",IF(H4&lt;=TODAY()+30,"Due in 30 days",IF(H4&lt;=TODAY()+60,"Due in 60 days",IF(H4&lt;=TODAY()+90,"Due in 90 days","Upcoming"))))))))</f>
        <v>Due in 60 days</v>
      </c>
      <c r="K4" s="9" t="s">
        <v>38</v>
      </c>
      <c r="L4" s="10" t="s">
        <v>39</v>
      </c>
      <c r="M4" s="9" t="s">
        <v>40</v>
      </c>
      <c r="N4" s="9"/>
      <c r="O4" s="13" t="n">
        <f aca="false">IFERROR(INDEX(Lists!$B$2:$B$9,MATCH(E4,Lists!$A$2:$A$9,0)),0)</f>
        <v>12</v>
      </c>
    </row>
    <row r="5" customFormat="false" ht="30" hidden="false" customHeight="true" outlineLevel="0" collapsed="false">
      <c r="A5" s="9" t="s">
        <v>41</v>
      </c>
      <c r="B5" s="9" t="s">
        <v>42</v>
      </c>
      <c r="C5" s="9" t="s">
        <v>35</v>
      </c>
      <c r="D5" s="9" t="s">
        <v>43</v>
      </c>
      <c r="E5" s="10" t="s">
        <v>44</v>
      </c>
      <c r="F5" s="11"/>
      <c r="G5" s="11" t="n">
        <v>46188</v>
      </c>
      <c r="H5" s="12" t="n">
        <f aca="false">IF(OR(B5="",L5="No"),"",IF(O5=0,IF(G5&lt;&gt;"","",IF(F5="","",F5)),IF(G5&lt;&gt;"",EDATE(G5,O5),IF(F5="","",F5))))</f>
        <v>46371</v>
      </c>
      <c r="I5" s="13" t="n">
        <f aca="true">IF(H5="","",H5-TODAY())</f>
        <v>73</v>
      </c>
      <c r="J5" s="14" t="str">
        <f aca="true">IF(B5="","",IF(L5="No","Not applicable",IF(AND(O5=0,G5&lt;&gt;""),"Complete",IF(H5="","Add a date",IF(H5&lt;TODAY(),"Overdue",IF(H5&lt;=TODAY()+30,"Due in 30 days",IF(H5&lt;=TODAY()+60,"Due in 60 days",IF(H5&lt;=TODAY()+90,"Due in 90 days","Upcoming"))))))))</f>
        <v>Due in 90 days</v>
      </c>
      <c r="K5" s="9" t="s">
        <v>45</v>
      </c>
      <c r="L5" s="10" t="s">
        <v>39</v>
      </c>
      <c r="M5" s="9" t="s">
        <v>46</v>
      </c>
      <c r="N5" s="9"/>
      <c r="O5" s="13" t="n">
        <f aca="false">IFERROR(INDEX(Lists!$B$2:$B$9,MATCH(E5,Lists!$A$2:$A$9,0)),0)</f>
        <v>6</v>
      </c>
    </row>
    <row r="6" customFormat="false" ht="30" hidden="false" customHeight="true" outlineLevel="0" collapsed="false">
      <c r="A6" s="9" t="s">
        <v>47</v>
      </c>
      <c r="B6" s="9" t="s">
        <v>48</v>
      </c>
      <c r="C6" s="9" t="s">
        <v>49</v>
      </c>
      <c r="D6" s="9" t="s">
        <v>50</v>
      </c>
      <c r="E6" s="10" t="s">
        <v>37</v>
      </c>
      <c r="F6" s="11"/>
      <c r="G6" s="11" t="n">
        <v>46022</v>
      </c>
      <c r="H6" s="12" t="n">
        <f aca="false">IF(OR(B6="",L6="No"),"",IF(O6=0,IF(G6&lt;&gt;"","",IF(F6="","",F6)),IF(G6&lt;&gt;"",EDATE(G6,O6),IF(F6="","",F6))))</f>
        <v>46387</v>
      </c>
      <c r="I6" s="13" t="n">
        <f aca="true">IF(H6="","",H6-TODAY())</f>
        <v>89</v>
      </c>
      <c r="J6" s="14" t="str">
        <f aca="true">IF(B6="","",IF(L6="No","Not applicable",IF(AND(O6=0,G6&lt;&gt;""),"Complete",IF(H6="","Add a date",IF(H6&lt;TODAY(),"Overdue",IF(H6&lt;=TODAY()+30,"Due in 30 days",IF(H6&lt;=TODAY()+60,"Due in 60 days",IF(H6&lt;=TODAY()+90,"Due in 90 days","Upcoming"))))))))</f>
        <v>Due in 90 days</v>
      </c>
      <c r="K6" s="9" t="s">
        <v>51</v>
      </c>
      <c r="L6" s="10" t="s">
        <v>39</v>
      </c>
      <c r="M6" s="9" t="s">
        <v>52</v>
      </c>
      <c r="N6" s="9" t="s">
        <v>53</v>
      </c>
      <c r="O6" s="13" t="n">
        <f aca="false">IFERROR(INDEX(Lists!$B$2:$B$9,MATCH(E6,Lists!$A$2:$A$9,0)),0)</f>
        <v>12</v>
      </c>
    </row>
    <row r="7" customFormat="false" ht="30" hidden="false" customHeight="true" outlineLevel="0" collapsed="false">
      <c r="A7" s="9"/>
      <c r="B7" s="9"/>
      <c r="C7" s="9"/>
      <c r="D7" s="9"/>
      <c r="E7" s="10"/>
      <c r="F7" s="11"/>
      <c r="G7" s="11"/>
      <c r="H7" s="12" t="str">
        <f aca="false">IF(OR(B7="",L7="No"),"",IF(O7=0,IF(G7&lt;&gt;"","",IF(F7="","",F7)),IF(G7&lt;&gt;"",EDATE(G7,O7),IF(F7="","",F7))))</f>
        <v/>
      </c>
      <c r="I7" s="13" t="str">
        <f aca="true">IF(H7="","",H7-TODAY())</f>
        <v/>
      </c>
      <c r="J7" s="14" t="str">
        <f aca="true">IF(B7="","",IF(L7="No","Not applicable",IF(AND(O7=0,G7&lt;&gt;""),"Complete",IF(H7="","Add a date",IF(H7&lt;TODAY(),"Overdue",IF(H7&lt;=TODAY()+30,"Due in 30 days",IF(H7&lt;=TODAY()+60,"Due in 60 days",IF(H7&lt;=TODAY()+90,"Due in 90 days","Upcoming"))))))))</f>
        <v/>
      </c>
      <c r="K7" s="9"/>
      <c r="L7" s="10"/>
      <c r="M7" s="9"/>
      <c r="N7" s="9"/>
      <c r="O7" s="13" t="n">
        <f aca="false">IFERROR(INDEX(Lists!$B$2:$B$9,MATCH(E7,Lists!$A$2:$A$9,0)),0)</f>
        <v>0</v>
      </c>
    </row>
    <row r="8" customFormat="false" ht="30" hidden="false" customHeight="true" outlineLevel="0" collapsed="false">
      <c r="A8" s="9"/>
      <c r="B8" s="9"/>
      <c r="C8" s="9"/>
      <c r="D8" s="9"/>
      <c r="E8" s="10"/>
      <c r="F8" s="11"/>
      <c r="G8" s="11"/>
      <c r="H8" s="12" t="str">
        <f aca="false">IF(OR(B8="",L8="No"),"",IF(O8=0,IF(G8&lt;&gt;"","",IF(F8="","",F8)),IF(G8&lt;&gt;"",EDATE(G8,O8),IF(F8="","",F8))))</f>
        <v/>
      </c>
      <c r="I8" s="13" t="str">
        <f aca="true">IF(H8="","",H8-TODAY())</f>
        <v/>
      </c>
      <c r="J8" s="14" t="str">
        <f aca="true">IF(B8="","",IF(L8="No","Not applicable",IF(AND(O8=0,G8&lt;&gt;""),"Complete",IF(H8="","Add a date",IF(H8&lt;TODAY(),"Overdue",IF(H8&lt;=TODAY()+30,"Due in 30 days",IF(H8&lt;=TODAY()+60,"Due in 60 days",IF(H8&lt;=TODAY()+90,"Due in 90 days","Upcoming"))))))))</f>
        <v/>
      </c>
      <c r="K8" s="9"/>
      <c r="L8" s="10"/>
      <c r="M8" s="9"/>
      <c r="N8" s="9"/>
      <c r="O8" s="13" t="n">
        <f aca="false">IFERROR(INDEX(Lists!$B$2:$B$9,MATCH(E8,Lists!$A$2:$A$9,0)),0)</f>
        <v>0</v>
      </c>
    </row>
    <row r="9" customFormat="false" ht="30" hidden="false" customHeight="true" outlineLevel="0" collapsed="false">
      <c r="A9" s="9"/>
      <c r="B9" s="9"/>
      <c r="C9" s="9"/>
      <c r="D9" s="9"/>
      <c r="E9" s="10"/>
      <c r="F9" s="11"/>
      <c r="G9" s="11"/>
      <c r="H9" s="12" t="str">
        <f aca="false">IF(OR(B9="",L9="No"),"",IF(O9=0,IF(G9&lt;&gt;"","",IF(F9="","",F9)),IF(G9&lt;&gt;"",EDATE(G9,O9),IF(F9="","",F9))))</f>
        <v/>
      </c>
      <c r="I9" s="13" t="str">
        <f aca="true">IF(H9="","",H9-TODAY())</f>
        <v/>
      </c>
      <c r="J9" s="14" t="str">
        <f aca="true">IF(B9="","",IF(L9="No","Not applicable",IF(AND(O9=0,G9&lt;&gt;""),"Complete",IF(H9="","Add a date",IF(H9&lt;TODAY(),"Overdue",IF(H9&lt;=TODAY()+30,"Due in 30 days",IF(H9&lt;=TODAY()+60,"Due in 60 days",IF(H9&lt;=TODAY()+90,"Due in 90 days","Upcoming"))))))))</f>
        <v/>
      </c>
      <c r="K9" s="9"/>
      <c r="L9" s="10"/>
      <c r="M9" s="9"/>
      <c r="N9" s="9"/>
      <c r="O9" s="13" t="n">
        <f aca="false">IFERROR(INDEX(Lists!$B$2:$B$9,MATCH(E9,Lists!$A$2:$A$9,0)),0)</f>
        <v>0</v>
      </c>
    </row>
    <row r="10" customFormat="false" ht="30" hidden="false" customHeight="true" outlineLevel="0" collapsed="false">
      <c r="A10" s="9"/>
      <c r="B10" s="9"/>
      <c r="C10" s="9"/>
      <c r="D10" s="9"/>
      <c r="E10" s="10"/>
      <c r="F10" s="11"/>
      <c r="G10" s="11"/>
      <c r="H10" s="12" t="str">
        <f aca="false">IF(OR(B10="",L10="No"),"",IF(O10=0,IF(G10&lt;&gt;"","",IF(F10="","",F10)),IF(G10&lt;&gt;"",EDATE(G10,O10),IF(F10="","",F10))))</f>
        <v/>
      </c>
      <c r="I10" s="13" t="str">
        <f aca="true">IF(H10="","",H10-TODAY())</f>
        <v/>
      </c>
      <c r="J10" s="14" t="str">
        <f aca="true">IF(B10="","",IF(L10="No","Not applicable",IF(AND(O10=0,G10&lt;&gt;""),"Complete",IF(H10="","Add a date",IF(H10&lt;TODAY(),"Overdue",IF(H10&lt;=TODAY()+30,"Due in 30 days",IF(H10&lt;=TODAY()+60,"Due in 60 days",IF(H10&lt;=TODAY()+90,"Due in 90 days","Upcoming"))))))))</f>
        <v/>
      </c>
      <c r="K10" s="9"/>
      <c r="L10" s="10"/>
      <c r="M10" s="9"/>
      <c r="N10" s="9"/>
      <c r="O10" s="13" t="n">
        <f aca="false">IFERROR(INDEX(Lists!$B$2:$B$9,MATCH(E10,Lists!$A$2:$A$9,0)),0)</f>
        <v>0</v>
      </c>
    </row>
    <row r="11" customFormat="false" ht="30" hidden="false" customHeight="true" outlineLevel="0" collapsed="false">
      <c r="A11" s="9"/>
      <c r="B11" s="9"/>
      <c r="C11" s="9"/>
      <c r="D11" s="9"/>
      <c r="E11" s="10"/>
      <c r="F11" s="11"/>
      <c r="G11" s="11"/>
      <c r="H11" s="12" t="str">
        <f aca="false">IF(OR(B11="",L11="No"),"",IF(O11=0,IF(G11&lt;&gt;"","",IF(F11="","",F11)),IF(G11&lt;&gt;"",EDATE(G11,O11),IF(F11="","",F11))))</f>
        <v/>
      </c>
      <c r="I11" s="13" t="str">
        <f aca="true">IF(H11="","",H11-TODAY())</f>
        <v/>
      </c>
      <c r="J11" s="14" t="str">
        <f aca="true">IF(B11="","",IF(L11="No","Not applicable",IF(AND(O11=0,G11&lt;&gt;""),"Complete",IF(H11="","Add a date",IF(H11&lt;TODAY(),"Overdue",IF(H11&lt;=TODAY()+30,"Due in 30 days",IF(H11&lt;=TODAY()+60,"Due in 60 days",IF(H11&lt;=TODAY()+90,"Due in 90 days","Upcoming"))))))))</f>
        <v/>
      </c>
      <c r="K11" s="9"/>
      <c r="L11" s="10"/>
      <c r="M11" s="9"/>
      <c r="N11" s="9"/>
      <c r="O11" s="13" t="n">
        <f aca="false">IFERROR(INDEX(Lists!$B$2:$B$9,MATCH(E11,Lists!$A$2:$A$9,0)),0)</f>
        <v>0</v>
      </c>
    </row>
    <row r="12" customFormat="false" ht="30" hidden="false" customHeight="true" outlineLevel="0" collapsed="false">
      <c r="A12" s="9"/>
      <c r="B12" s="9"/>
      <c r="C12" s="9"/>
      <c r="D12" s="9"/>
      <c r="E12" s="10"/>
      <c r="F12" s="11"/>
      <c r="G12" s="11"/>
      <c r="H12" s="12" t="str">
        <f aca="false">IF(OR(B12="",L12="No"),"",IF(O12=0,IF(G12&lt;&gt;"","",IF(F12="","",F12)),IF(G12&lt;&gt;"",EDATE(G12,O12),IF(F12="","",F12))))</f>
        <v/>
      </c>
      <c r="I12" s="13" t="str">
        <f aca="true">IF(H12="","",H12-TODAY())</f>
        <v/>
      </c>
      <c r="J12" s="14" t="str">
        <f aca="true">IF(B12="","",IF(L12="No","Not applicable",IF(AND(O12=0,G12&lt;&gt;""),"Complete",IF(H12="","Add a date",IF(H12&lt;TODAY(),"Overdue",IF(H12&lt;=TODAY()+30,"Due in 30 days",IF(H12&lt;=TODAY()+60,"Due in 60 days",IF(H12&lt;=TODAY()+90,"Due in 90 days","Upcoming"))))))))</f>
        <v/>
      </c>
      <c r="K12" s="9"/>
      <c r="L12" s="10"/>
      <c r="M12" s="9"/>
      <c r="N12" s="9"/>
      <c r="O12" s="13" t="n">
        <f aca="false">IFERROR(INDEX(Lists!$B$2:$B$9,MATCH(E12,Lists!$A$2:$A$9,0)),0)</f>
        <v>0</v>
      </c>
    </row>
    <row r="13" customFormat="false" ht="30" hidden="false" customHeight="true" outlineLevel="0" collapsed="false">
      <c r="A13" s="9"/>
      <c r="B13" s="9"/>
      <c r="C13" s="9"/>
      <c r="D13" s="9"/>
      <c r="E13" s="10"/>
      <c r="F13" s="11"/>
      <c r="G13" s="11"/>
      <c r="H13" s="12" t="str">
        <f aca="false">IF(OR(B13="",L13="No"),"",IF(O13=0,IF(G13&lt;&gt;"","",IF(F13="","",F13)),IF(G13&lt;&gt;"",EDATE(G13,O13),IF(F13="","",F13))))</f>
        <v/>
      </c>
      <c r="I13" s="13" t="str">
        <f aca="true">IF(H13="","",H13-TODAY())</f>
        <v/>
      </c>
      <c r="J13" s="14" t="str">
        <f aca="true">IF(B13="","",IF(L13="No","Not applicable",IF(AND(O13=0,G13&lt;&gt;""),"Complete",IF(H13="","Add a date",IF(H13&lt;TODAY(),"Overdue",IF(H13&lt;=TODAY()+30,"Due in 30 days",IF(H13&lt;=TODAY()+60,"Due in 60 days",IF(H13&lt;=TODAY()+90,"Due in 90 days","Upcoming"))))))))</f>
        <v/>
      </c>
      <c r="K13" s="9"/>
      <c r="L13" s="10"/>
      <c r="M13" s="9"/>
      <c r="N13" s="9"/>
      <c r="O13" s="13" t="n">
        <f aca="false">IFERROR(INDEX(Lists!$B$2:$B$9,MATCH(E13,Lists!$A$2:$A$9,0)),0)</f>
        <v>0</v>
      </c>
    </row>
    <row r="14" customFormat="false" ht="30" hidden="false" customHeight="true" outlineLevel="0" collapsed="false">
      <c r="A14" s="9"/>
      <c r="B14" s="9"/>
      <c r="C14" s="9"/>
      <c r="D14" s="9"/>
      <c r="E14" s="10"/>
      <c r="F14" s="11"/>
      <c r="G14" s="11"/>
      <c r="H14" s="12" t="str">
        <f aca="false">IF(OR(B14="",L14="No"),"",IF(O14=0,IF(G14&lt;&gt;"","",IF(F14="","",F14)),IF(G14&lt;&gt;"",EDATE(G14,O14),IF(F14="","",F14))))</f>
        <v/>
      </c>
      <c r="I14" s="13" t="str">
        <f aca="true">IF(H14="","",H14-TODAY())</f>
        <v/>
      </c>
      <c r="J14" s="14" t="str">
        <f aca="true">IF(B14="","",IF(L14="No","Not applicable",IF(AND(O14=0,G14&lt;&gt;""),"Complete",IF(H14="","Add a date",IF(H14&lt;TODAY(),"Overdue",IF(H14&lt;=TODAY()+30,"Due in 30 days",IF(H14&lt;=TODAY()+60,"Due in 60 days",IF(H14&lt;=TODAY()+90,"Due in 90 days","Upcoming"))))))))</f>
        <v/>
      </c>
      <c r="K14" s="9"/>
      <c r="L14" s="10"/>
      <c r="M14" s="9"/>
      <c r="N14" s="9"/>
      <c r="O14" s="13" t="n">
        <f aca="false">IFERROR(INDEX(Lists!$B$2:$B$9,MATCH(E14,Lists!$A$2:$A$9,0)),0)</f>
        <v>0</v>
      </c>
    </row>
    <row r="15" customFormat="false" ht="30" hidden="false" customHeight="true" outlineLevel="0" collapsed="false">
      <c r="A15" s="9"/>
      <c r="B15" s="9"/>
      <c r="C15" s="9"/>
      <c r="D15" s="9"/>
      <c r="E15" s="10"/>
      <c r="F15" s="11"/>
      <c r="G15" s="11"/>
      <c r="H15" s="12" t="str">
        <f aca="false">IF(OR(B15="",L15="No"),"",IF(O15=0,IF(G15&lt;&gt;"","",IF(F15="","",F15)),IF(G15&lt;&gt;"",EDATE(G15,O15),IF(F15="","",F15))))</f>
        <v/>
      </c>
      <c r="I15" s="13" t="str">
        <f aca="true">IF(H15="","",H15-TODAY())</f>
        <v/>
      </c>
      <c r="J15" s="14" t="str">
        <f aca="true">IF(B15="","",IF(L15="No","Not applicable",IF(AND(O15=0,G15&lt;&gt;""),"Complete",IF(H15="","Add a date",IF(H15&lt;TODAY(),"Overdue",IF(H15&lt;=TODAY()+30,"Due in 30 days",IF(H15&lt;=TODAY()+60,"Due in 60 days",IF(H15&lt;=TODAY()+90,"Due in 90 days","Upcoming"))))))))</f>
        <v/>
      </c>
      <c r="K15" s="9"/>
      <c r="L15" s="10"/>
      <c r="M15" s="9"/>
      <c r="N15" s="9"/>
      <c r="O15" s="13" t="n">
        <f aca="false">IFERROR(INDEX(Lists!$B$2:$B$9,MATCH(E15,Lists!$A$2:$A$9,0)),0)</f>
        <v>0</v>
      </c>
    </row>
    <row r="16" customFormat="false" ht="30" hidden="false" customHeight="true" outlineLevel="0" collapsed="false">
      <c r="A16" s="9"/>
      <c r="B16" s="9"/>
      <c r="C16" s="9"/>
      <c r="D16" s="9"/>
      <c r="E16" s="10"/>
      <c r="F16" s="11"/>
      <c r="G16" s="11"/>
      <c r="H16" s="12" t="str">
        <f aca="false">IF(OR(B16="",L16="No"),"",IF(O16=0,IF(G16&lt;&gt;"","",IF(F16="","",F16)),IF(G16&lt;&gt;"",EDATE(G16,O16),IF(F16="","",F16))))</f>
        <v/>
      </c>
      <c r="I16" s="13" t="str">
        <f aca="true">IF(H16="","",H16-TODAY())</f>
        <v/>
      </c>
      <c r="J16" s="14" t="str">
        <f aca="true">IF(B16="","",IF(L16="No","Not applicable",IF(AND(O16=0,G16&lt;&gt;""),"Complete",IF(H16="","Add a date",IF(H16&lt;TODAY(),"Overdue",IF(H16&lt;=TODAY()+30,"Due in 30 days",IF(H16&lt;=TODAY()+60,"Due in 60 days",IF(H16&lt;=TODAY()+90,"Due in 90 days","Upcoming"))))))))</f>
        <v/>
      </c>
      <c r="K16" s="9"/>
      <c r="L16" s="10"/>
      <c r="M16" s="9"/>
      <c r="N16" s="9"/>
      <c r="O16" s="13" t="n">
        <f aca="false">IFERROR(INDEX(Lists!$B$2:$B$9,MATCH(E16,Lists!$A$2:$A$9,0)),0)</f>
        <v>0</v>
      </c>
    </row>
    <row r="17" customFormat="false" ht="30" hidden="false" customHeight="true" outlineLevel="0" collapsed="false">
      <c r="A17" s="9"/>
      <c r="B17" s="9"/>
      <c r="C17" s="9"/>
      <c r="D17" s="9"/>
      <c r="E17" s="10"/>
      <c r="F17" s="11"/>
      <c r="G17" s="11"/>
      <c r="H17" s="12" t="str">
        <f aca="false">IF(OR(B17="",L17="No"),"",IF(O17=0,IF(G17&lt;&gt;"","",IF(F17="","",F17)),IF(G17&lt;&gt;"",EDATE(G17,O17),IF(F17="","",F17))))</f>
        <v/>
      </c>
      <c r="I17" s="13" t="str">
        <f aca="true">IF(H17="","",H17-TODAY())</f>
        <v/>
      </c>
      <c r="J17" s="14" t="str">
        <f aca="true">IF(B17="","",IF(L17="No","Not applicable",IF(AND(O17=0,G17&lt;&gt;""),"Complete",IF(H17="","Add a date",IF(H17&lt;TODAY(),"Overdue",IF(H17&lt;=TODAY()+30,"Due in 30 days",IF(H17&lt;=TODAY()+60,"Due in 60 days",IF(H17&lt;=TODAY()+90,"Due in 90 days","Upcoming"))))))))</f>
        <v/>
      </c>
      <c r="K17" s="9"/>
      <c r="L17" s="10"/>
      <c r="M17" s="9"/>
      <c r="N17" s="9"/>
      <c r="O17" s="13" t="n">
        <f aca="false">IFERROR(INDEX(Lists!$B$2:$B$9,MATCH(E17,Lists!$A$2:$A$9,0)),0)</f>
        <v>0</v>
      </c>
    </row>
    <row r="18" customFormat="false" ht="30" hidden="false" customHeight="true" outlineLevel="0" collapsed="false">
      <c r="A18" s="9"/>
      <c r="B18" s="9"/>
      <c r="C18" s="9"/>
      <c r="D18" s="9"/>
      <c r="E18" s="10"/>
      <c r="F18" s="11"/>
      <c r="G18" s="11"/>
      <c r="H18" s="12" t="str">
        <f aca="false">IF(OR(B18="",L18="No"),"",IF(O18=0,IF(G18&lt;&gt;"","",IF(F18="","",F18)),IF(G18&lt;&gt;"",EDATE(G18,O18),IF(F18="","",F18))))</f>
        <v/>
      </c>
      <c r="I18" s="13" t="str">
        <f aca="true">IF(H18="","",H18-TODAY())</f>
        <v/>
      </c>
      <c r="J18" s="14" t="str">
        <f aca="true">IF(B18="","",IF(L18="No","Not applicable",IF(AND(O18=0,G18&lt;&gt;""),"Complete",IF(H18="","Add a date",IF(H18&lt;TODAY(),"Overdue",IF(H18&lt;=TODAY()+30,"Due in 30 days",IF(H18&lt;=TODAY()+60,"Due in 60 days",IF(H18&lt;=TODAY()+90,"Due in 90 days","Upcoming"))))))))</f>
        <v/>
      </c>
      <c r="K18" s="9"/>
      <c r="L18" s="10"/>
      <c r="M18" s="9"/>
      <c r="N18" s="9"/>
      <c r="O18" s="13" t="n">
        <f aca="false">IFERROR(INDEX(Lists!$B$2:$B$9,MATCH(E18,Lists!$A$2:$A$9,0)),0)</f>
        <v>0</v>
      </c>
    </row>
    <row r="19" customFormat="false" ht="30" hidden="false" customHeight="true" outlineLevel="0" collapsed="false">
      <c r="A19" s="9"/>
      <c r="B19" s="9"/>
      <c r="C19" s="9"/>
      <c r="D19" s="9"/>
      <c r="E19" s="10"/>
      <c r="F19" s="11"/>
      <c r="G19" s="11"/>
      <c r="H19" s="12" t="str">
        <f aca="false">IF(OR(B19="",L19="No"),"",IF(O19=0,IF(G19&lt;&gt;"","",IF(F19="","",F19)),IF(G19&lt;&gt;"",EDATE(G19,O19),IF(F19="","",F19))))</f>
        <v/>
      </c>
      <c r="I19" s="13" t="str">
        <f aca="true">IF(H19="","",H19-TODAY())</f>
        <v/>
      </c>
      <c r="J19" s="14" t="str">
        <f aca="true">IF(B19="","",IF(L19="No","Not applicable",IF(AND(O19=0,G19&lt;&gt;""),"Complete",IF(H19="","Add a date",IF(H19&lt;TODAY(),"Overdue",IF(H19&lt;=TODAY()+30,"Due in 30 days",IF(H19&lt;=TODAY()+60,"Due in 60 days",IF(H19&lt;=TODAY()+90,"Due in 90 days","Upcoming"))))))))</f>
        <v/>
      </c>
      <c r="K19" s="9"/>
      <c r="L19" s="10"/>
      <c r="M19" s="9"/>
      <c r="N19" s="9"/>
      <c r="O19" s="13" t="n">
        <f aca="false">IFERROR(INDEX(Lists!$B$2:$B$9,MATCH(E19,Lists!$A$2:$A$9,0)),0)</f>
        <v>0</v>
      </c>
    </row>
    <row r="20" customFormat="false" ht="30" hidden="false" customHeight="true" outlineLevel="0" collapsed="false">
      <c r="A20" s="9"/>
      <c r="B20" s="9"/>
      <c r="C20" s="9"/>
      <c r="D20" s="9"/>
      <c r="E20" s="10"/>
      <c r="F20" s="11"/>
      <c r="G20" s="11"/>
      <c r="H20" s="12" t="str">
        <f aca="false">IF(OR(B20="",L20="No"),"",IF(O20=0,IF(G20&lt;&gt;"","",IF(F20="","",F20)),IF(G20&lt;&gt;"",EDATE(G20,O20),IF(F20="","",F20))))</f>
        <v/>
      </c>
      <c r="I20" s="13" t="str">
        <f aca="true">IF(H20="","",H20-TODAY())</f>
        <v/>
      </c>
      <c r="J20" s="14" t="str">
        <f aca="true">IF(B20="","",IF(L20="No","Not applicable",IF(AND(O20=0,G20&lt;&gt;""),"Complete",IF(H20="","Add a date",IF(H20&lt;TODAY(),"Overdue",IF(H20&lt;=TODAY()+30,"Due in 30 days",IF(H20&lt;=TODAY()+60,"Due in 60 days",IF(H20&lt;=TODAY()+90,"Due in 90 days","Upcoming"))))))))</f>
        <v/>
      </c>
      <c r="K20" s="9"/>
      <c r="L20" s="10"/>
      <c r="M20" s="9"/>
      <c r="N20" s="9"/>
      <c r="O20" s="13" t="n">
        <f aca="false">IFERROR(INDEX(Lists!$B$2:$B$9,MATCH(E20,Lists!$A$2:$A$9,0)),0)</f>
        <v>0</v>
      </c>
    </row>
    <row r="21" customFormat="false" ht="30" hidden="false" customHeight="true" outlineLevel="0" collapsed="false">
      <c r="A21" s="9"/>
      <c r="B21" s="9"/>
      <c r="C21" s="9"/>
      <c r="D21" s="9"/>
      <c r="E21" s="10"/>
      <c r="F21" s="11"/>
      <c r="G21" s="11"/>
      <c r="H21" s="12" t="str">
        <f aca="false">IF(OR(B21="",L21="No"),"",IF(O21=0,IF(G21&lt;&gt;"","",IF(F21="","",F21)),IF(G21&lt;&gt;"",EDATE(G21,O21),IF(F21="","",F21))))</f>
        <v/>
      </c>
      <c r="I21" s="13" t="str">
        <f aca="true">IF(H21="","",H21-TODAY())</f>
        <v/>
      </c>
      <c r="J21" s="14" t="str">
        <f aca="true">IF(B21="","",IF(L21="No","Not applicable",IF(AND(O21=0,G21&lt;&gt;""),"Complete",IF(H21="","Add a date",IF(H21&lt;TODAY(),"Overdue",IF(H21&lt;=TODAY()+30,"Due in 30 days",IF(H21&lt;=TODAY()+60,"Due in 60 days",IF(H21&lt;=TODAY()+90,"Due in 90 days","Upcoming"))))))))</f>
        <v/>
      </c>
      <c r="K21" s="9"/>
      <c r="L21" s="10"/>
      <c r="M21" s="9"/>
      <c r="N21" s="9"/>
      <c r="O21" s="13" t="n">
        <f aca="false">IFERROR(INDEX(Lists!$B$2:$B$9,MATCH(E21,Lists!$A$2:$A$9,0)),0)</f>
        <v>0</v>
      </c>
    </row>
    <row r="22" customFormat="false" ht="30" hidden="false" customHeight="true" outlineLevel="0" collapsed="false">
      <c r="A22" s="9"/>
      <c r="B22" s="9"/>
      <c r="C22" s="9"/>
      <c r="D22" s="9"/>
      <c r="E22" s="10"/>
      <c r="F22" s="11"/>
      <c r="G22" s="11"/>
      <c r="H22" s="12" t="str">
        <f aca="false">IF(OR(B22="",L22="No"),"",IF(O22=0,IF(G22&lt;&gt;"","",IF(F22="","",F22)),IF(G22&lt;&gt;"",EDATE(G22,O22),IF(F22="","",F22))))</f>
        <v/>
      </c>
      <c r="I22" s="13" t="str">
        <f aca="true">IF(H22="","",H22-TODAY())</f>
        <v/>
      </c>
      <c r="J22" s="14" t="str">
        <f aca="true">IF(B22="","",IF(L22="No","Not applicable",IF(AND(O22=0,G22&lt;&gt;""),"Complete",IF(H22="","Add a date",IF(H22&lt;TODAY(),"Overdue",IF(H22&lt;=TODAY()+30,"Due in 30 days",IF(H22&lt;=TODAY()+60,"Due in 60 days",IF(H22&lt;=TODAY()+90,"Due in 90 days","Upcoming"))))))))</f>
        <v/>
      </c>
      <c r="K22" s="9"/>
      <c r="L22" s="10"/>
      <c r="M22" s="9"/>
      <c r="N22" s="9"/>
      <c r="O22" s="13" t="n">
        <f aca="false">IFERROR(INDEX(Lists!$B$2:$B$9,MATCH(E22,Lists!$A$2:$A$9,0)),0)</f>
        <v>0</v>
      </c>
    </row>
    <row r="23" customFormat="false" ht="30" hidden="false" customHeight="true" outlineLevel="0" collapsed="false">
      <c r="A23" s="9"/>
      <c r="B23" s="9"/>
      <c r="C23" s="9"/>
      <c r="D23" s="9"/>
      <c r="E23" s="10"/>
      <c r="F23" s="11"/>
      <c r="G23" s="11"/>
      <c r="H23" s="12" t="str">
        <f aca="false">IF(OR(B23="",L23="No"),"",IF(O23=0,IF(G23&lt;&gt;"","",IF(F23="","",F23)),IF(G23&lt;&gt;"",EDATE(G23,O23),IF(F23="","",F23))))</f>
        <v/>
      </c>
      <c r="I23" s="13" t="str">
        <f aca="true">IF(H23="","",H23-TODAY())</f>
        <v/>
      </c>
      <c r="J23" s="14" t="str">
        <f aca="true">IF(B23="","",IF(L23="No","Not applicable",IF(AND(O23=0,G23&lt;&gt;""),"Complete",IF(H23="","Add a date",IF(H23&lt;TODAY(),"Overdue",IF(H23&lt;=TODAY()+30,"Due in 30 days",IF(H23&lt;=TODAY()+60,"Due in 60 days",IF(H23&lt;=TODAY()+90,"Due in 90 days","Upcoming"))))))))</f>
        <v/>
      </c>
      <c r="K23" s="9"/>
      <c r="L23" s="10"/>
      <c r="M23" s="9"/>
      <c r="N23" s="9"/>
      <c r="O23" s="13" t="n">
        <f aca="false">IFERROR(INDEX(Lists!$B$2:$B$9,MATCH(E23,Lists!$A$2:$A$9,0)),0)</f>
        <v>0</v>
      </c>
    </row>
    <row r="24" customFormat="false" ht="30" hidden="false" customHeight="true" outlineLevel="0" collapsed="false">
      <c r="A24" s="9"/>
      <c r="B24" s="9"/>
      <c r="C24" s="9"/>
      <c r="D24" s="9"/>
      <c r="E24" s="10"/>
      <c r="F24" s="11"/>
      <c r="G24" s="11"/>
      <c r="H24" s="12" t="str">
        <f aca="false">IF(OR(B24="",L24="No"),"",IF(O24=0,IF(G24&lt;&gt;"","",IF(F24="","",F24)),IF(G24&lt;&gt;"",EDATE(G24,O24),IF(F24="","",F24))))</f>
        <v/>
      </c>
      <c r="I24" s="13" t="str">
        <f aca="true">IF(H24="","",H24-TODAY())</f>
        <v/>
      </c>
      <c r="J24" s="14" t="str">
        <f aca="true">IF(B24="","",IF(L24="No","Not applicable",IF(AND(O24=0,G24&lt;&gt;""),"Complete",IF(H24="","Add a date",IF(H24&lt;TODAY(),"Overdue",IF(H24&lt;=TODAY()+30,"Due in 30 days",IF(H24&lt;=TODAY()+60,"Due in 60 days",IF(H24&lt;=TODAY()+90,"Due in 90 days","Upcoming"))))))))</f>
        <v/>
      </c>
      <c r="K24" s="9"/>
      <c r="L24" s="10"/>
      <c r="M24" s="9"/>
      <c r="N24" s="9"/>
      <c r="O24" s="13" t="n">
        <f aca="false">IFERROR(INDEX(Lists!$B$2:$B$9,MATCH(E24,Lists!$A$2:$A$9,0)),0)</f>
        <v>0</v>
      </c>
    </row>
    <row r="25" customFormat="false" ht="30" hidden="false" customHeight="true" outlineLevel="0" collapsed="false">
      <c r="A25" s="9"/>
      <c r="B25" s="9"/>
      <c r="C25" s="9"/>
      <c r="D25" s="9"/>
      <c r="E25" s="10"/>
      <c r="F25" s="11"/>
      <c r="G25" s="11"/>
      <c r="H25" s="12" t="str">
        <f aca="false">IF(OR(B25="",L25="No"),"",IF(O25=0,IF(G25&lt;&gt;"","",IF(F25="","",F25)),IF(G25&lt;&gt;"",EDATE(G25,O25),IF(F25="","",F25))))</f>
        <v/>
      </c>
      <c r="I25" s="13" t="str">
        <f aca="true">IF(H25="","",H25-TODAY())</f>
        <v/>
      </c>
      <c r="J25" s="14" t="str">
        <f aca="true">IF(B25="","",IF(L25="No","Not applicable",IF(AND(O25=0,G25&lt;&gt;""),"Complete",IF(H25="","Add a date",IF(H25&lt;TODAY(),"Overdue",IF(H25&lt;=TODAY()+30,"Due in 30 days",IF(H25&lt;=TODAY()+60,"Due in 60 days",IF(H25&lt;=TODAY()+90,"Due in 90 days","Upcoming"))))))))</f>
        <v/>
      </c>
      <c r="K25" s="9"/>
      <c r="L25" s="10"/>
      <c r="M25" s="9"/>
      <c r="N25" s="9"/>
      <c r="O25" s="13" t="n">
        <f aca="false">IFERROR(INDEX(Lists!$B$2:$B$9,MATCH(E25,Lists!$A$2:$A$9,0)),0)</f>
        <v>0</v>
      </c>
    </row>
    <row r="26" customFormat="false" ht="30" hidden="false" customHeight="true" outlineLevel="0" collapsed="false">
      <c r="A26" s="9"/>
      <c r="B26" s="9"/>
      <c r="C26" s="9"/>
      <c r="D26" s="9"/>
      <c r="E26" s="10"/>
      <c r="F26" s="11"/>
      <c r="G26" s="11"/>
      <c r="H26" s="12" t="str">
        <f aca="false">IF(OR(B26="",L26="No"),"",IF(O26=0,IF(G26&lt;&gt;"","",IF(F26="","",F26)),IF(G26&lt;&gt;"",EDATE(G26,O26),IF(F26="","",F26))))</f>
        <v/>
      </c>
      <c r="I26" s="13" t="str">
        <f aca="true">IF(H26="","",H26-TODAY())</f>
        <v/>
      </c>
      <c r="J26" s="14" t="str">
        <f aca="true">IF(B26="","",IF(L26="No","Not applicable",IF(AND(O26=0,G26&lt;&gt;""),"Complete",IF(H26="","Add a date",IF(H26&lt;TODAY(),"Overdue",IF(H26&lt;=TODAY()+30,"Due in 30 days",IF(H26&lt;=TODAY()+60,"Due in 60 days",IF(H26&lt;=TODAY()+90,"Due in 90 days","Upcoming"))))))))</f>
        <v/>
      </c>
      <c r="K26" s="9"/>
      <c r="L26" s="10"/>
      <c r="M26" s="9"/>
      <c r="N26" s="9"/>
      <c r="O26" s="13" t="n">
        <f aca="false">IFERROR(INDEX(Lists!$B$2:$B$9,MATCH(E26,Lists!$A$2:$A$9,0)),0)</f>
        <v>0</v>
      </c>
    </row>
    <row r="27" customFormat="false" ht="30" hidden="false" customHeight="true" outlineLevel="0" collapsed="false">
      <c r="A27" s="9"/>
      <c r="B27" s="9"/>
      <c r="C27" s="9"/>
      <c r="D27" s="9"/>
      <c r="E27" s="10"/>
      <c r="F27" s="11"/>
      <c r="G27" s="11"/>
      <c r="H27" s="12" t="str">
        <f aca="false">IF(OR(B27="",L27="No"),"",IF(O27=0,IF(G27&lt;&gt;"","",IF(F27="","",F27)),IF(G27&lt;&gt;"",EDATE(G27,O27),IF(F27="","",F27))))</f>
        <v/>
      </c>
      <c r="I27" s="13" t="str">
        <f aca="true">IF(H27="","",H27-TODAY())</f>
        <v/>
      </c>
      <c r="J27" s="14" t="str">
        <f aca="true">IF(B27="","",IF(L27="No","Not applicable",IF(AND(O27=0,G27&lt;&gt;""),"Complete",IF(H27="","Add a date",IF(H27&lt;TODAY(),"Overdue",IF(H27&lt;=TODAY()+30,"Due in 30 days",IF(H27&lt;=TODAY()+60,"Due in 60 days",IF(H27&lt;=TODAY()+90,"Due in 90 days","Upcoming"))))))))</f>
        <v/>
      </c>
      <c r="K27" s="9"/>
      <c r="L27" s="10"/>
      <c r="M27" s="9"/>
      <c r="N27" s="9"/>
      <c r="O27" s="13" t="n">
        <f aca="false">IFERROR(INDEX(Lists!$B$2:$B$9,MATCH(E27,Lists!$A$2:$A$9,0)),0)</f>
        <v>0</v>
      </c>
    </row>
    <row r="28" customFormat="false" ht="30" hidden="false" customHeight="true" outlineLevel="0" collapsed="false">
      <c r="A28" s="9"/>
      <c r="B28" s="9"/>
      <c r="C28" s="9"/>
      <c r="D28" s="9"/>
      <c r="E28" s="10"/>
      <c r="F28" s="11"/>
      <c r="G28" s="11"/>
      <c r="H28" s="12" t="str">
        <f aca="false">IF(OR(B28="",L28="No"),"",IF(O28=0,IF(G28&lt;&gt;"","",IF(F28="","",F28)),IF(G28&lt;&gt;"",EDATE(G28,O28),IF(F28="","",F28))))</f>
        <v/>
      </c>
      <c r="I28" s="13" t="str">
        <f aca="true">IF(H28="","",H28-TODAY())</f>
        <v/>
      </c>
      <c r="J28" s="14" t="str">
        <f aca="true">IF(B28="","",IF(L28="No","Not applicable",IF(AND(O28=0,G28&lt;&gt;""),"Complete",IF(H28="","Add a date",IF(H28&lt;TODAY(),"Overdue",IF(H28&lt;=TODAY()+30,"Due in 30 days",IF(H28&lt;=TODAY()+60,"Due in 60 days",IF(H28&lt;=TODAY()+90,"Due in 90 days","Upcoming"))))))))</f>
        <v/>
      </c>
      <c r="K28" s="9"/>
      <c r="L28" s="10"/>
      <c r="M28" s="9"/>
      <c r="N28" s="9"/>
      <c r="O28" s="13" t="n">
        <f aca="false">IFERROR(INDEX(Lists!$B$2:$B$9,MATCH(E28,Lists!$A$2:$A$9,0)),0)</f>
        <v>0</v>
      </c>
    </row>
    <row r="29" customFormat="false" ht="30" hidden="false" customHeight="true" outlineLevel="0" collapsed="false">
      <c r="A29" s="9"/>
      <c r="B29" s="9"/>
      <c r="C29" s="9"/>
      <c r="D29" s="9"/>
      <c r="E29" s="10"/>
      <c r="F29" s="11"/>
      <c r="G29" s="11"/>
      <c r="H29" s="12" t="str">
        <f aca="false">IF(OR(B29="",L29="No"),"",IF(O29=0,IF(G29&lt;&gt;"","",IF(F29="","",F29)),IF(G29&lt;&gt;"",EDATE(G29,O29),IF(F29="","",F29))))</f>
        <v/>
      </c>
      <c r="I29" s="13" t="str">
        <f aca="true">IF(H29="","",H29-TODAY())</f>
        <v/>
      </c>
      <c r="J29" s="14" t="str">
        <f aca="true">IF(B29="","",IF(L29="No","Not applicable",IF(AND(O29=0,G29&lt;&gt;""),"Complete",IF(H29="","Add a date",IF(H29&lt;TODAY(),"Overdue",IF(H29&lt;=TODAY()+30,"Due in 30 days",IF(H29&lt;=TODAY()+60,"Due in 60 days",IF(H29&lt;=TODAY()+90,"Due in 90 days","Upcoming"))))))))</f>
        <v/>
      </c>
      <c r="K29" s="9"/>
      <c r="L29" s="10"/>
      <c r="M29" s="9"/>
      <c r="N29" s="9"/>
      <c r="O29" s="13" t="n">
        <f aca="false">IFERROR(INDEX(Lists!$B$2:$B$9,MATCH(E29,Lists!$A$2:$A$9,0)),0)</f>
        <v>0</v>
      </c>
    </row>
    <row r="30" customFormat="false" ht="30" hidden="false" customHeight="true" outlineLevel="0" collapsed="false">
      <c r="A30" s="9"/>
      <c r="B30" s="9"/>
      <c r="C30" s="9"/>
      <c r="D30" s="9"/>
      <c r="E30" s="10"/>
      <c r="F30" s="11"/>
      <c r="G30" s="11"/>
      <c r="H30" s="12" t="str">
        <f aca="false">IF(OR(B30="",L30="No"),"",IF(O30=0,IF(G30&lt;&gt;"","",IF(F30="","",F30)),IF(G30&lt;&gt;"",EDATE(G30,O30),IF(F30="","",F30))))</f>
        <v/>
      </c>
      <c r="I30" s="13" t="str">
        <f aca="true">IF(H30="","",H30-TODAY())</f>
        <v/>
      </c>
      <c r="J30" s="14" t="str">
        <f aca="true">IF(B30="","",IF(L30="No","Not applicable",IF(AND(O30=0,G30&lt;&gt;""),"Complete",IF(H30="","Add a date",IF(H30&lt;TODAY(),"Overdue",IF(H30&lt;=TODAY()+30,"Due in 30 days",IF(H30&lt;=TODAY()+60,"Due in 60 days",IF(H30&lt;=TODAY()+90,"Due in 90 days","Upcoming"))))))))</f>
        <v/>
      </c>
      <c r="K30" s="9"/>
      <c r="L30" s="10"/>
      <c r="M30" s="9"/>
      <c r="N30" s="9"/>
      <c r="O30" s="13" t="n">
        <f aca="false">IFERROR(INDEX(Lists!$B$2:$B$9,MATCH(E30,Lists!$A$2:$A$9,0)),0)</f>
        <v>0</v>
      </c>
    </row>
    <row r="31" customFormat="false" ht="30" hidden="false" customHeight="true" outlineLevel="0" collapsed="false">
      <c r="A31" s="9"/>
      <c r="B31" s="9"/>
      <c r="C31" s="9"/>
      <c r="D31" s="9"/>
      <c r="E31" s="10"/>
      <c r="F31" s="11"/>
      <c r="G31" s="11"/>
      <c r="H31" s="12" t="str">
        <f aca="false">IF(OR(B31="",L31="No"),"",IF(O31=0,IF(G31&lt;&gt;"","",IF(F31="","",F31)),IF(G31&lt;&gt;"",EDATE(G31,O31),IF(F31="","",F31))))</f>
        <v/>
      </c>
      <c r="I31" s="13" t="str">
        <f aca="true">IF(H31="","",H31-TODAY())</f>
        <v/>
      </c>
      <c r="J31" s="14" t="str">
        <f aca="true">IF(B31="","",IF(L31="No","Not applicable",IF(AND(O31=0,G31&lt;&gt;""),"Complete",IF(H31="","Add a date",IF(H31&lt;TODAY(),"Overdue",IF(H31&lt;=TODAY()+30,"Due in 30 days",IF(H31&lt;=TODAY()+60,"Due in 60 days",IF(H31&lt;=TODAY()+90,"Due in 90 days","Upcoming"))))))))</f>
        <v/>
      </c>
      <c r="K31" s="9"/>
      <c r="L31" s="10"/>
      <c r="M31" s="9"/>
      <c r="N31" s="9"/>
      <c r="O31" s="13" t="n">
        <f aca="false">IFERROR(INDEX(Lists!$B$2:$B$9,MATCH(E31,Lists!$A$2:$A$9,0)),0)</f>
        <v>0</v>
      </c>
    </row>
    <row r="32" customFormat="false" ht="30" hidden="false" customHeight="true" outlineLevel="0" collapsed="false">
      <c r="A32" s="9"/>
      <c r="B32" s="9"/>
      <c r="C32" s="9"/>
      <c r="D32" s="9"/>
      <c r="E32" s="10"/>
      <c r="F32" s="11"/>
      <c r="G32" s="11"/>
      <c r="H32" s="12" t="str">
        <f aca="false">IF(OR(B32="",L32="No"),"",IF(O32=0,IF(G32&lt;&gt;"","",IF(F32="","",F32)),IF(G32&lt;&gt;"",EDATE(G32,O32),IF(F32="","",F32))))</f>
        <v/>
      </c>
      <c r="I32" s="13" t="str">
        <f aca="true">IF(H32="","",H32-TODAY())</f>
        <v/>
      </c>
      <c r="J32" s="14" t="str">
        <f aca="true">IF(B32="","",IF(L32="No","Not applicable",IF(AND(O32=0,G32&lt;&gt;""),"Complete",IF(H32="","Add a date",IF(H32&lt;TODAY(),"Overdue",IF(H32&lt;=TODAY()+30,"Due in 30 days",IF(H32&lt;=TODAY()+60,"Due in 60 days",IF(H32&lt;=TODAY()+90,"Due in 90 days","Upcoming"))))))))</f>
        <v/>
      </c>
      <c r="K32" s="9"/>
      <c r="L32" s="10"/>
      <c r="M32" s="9"/>
      <c r="N32" s="9"/>
      <c r="O32" s="13" t="n">
        <f aca="false">IFERROR(INDEX(Lists!$B$2:$B$9,MATCH(E32,Lists!$A$2:$A$9,0)),0)</f>
        <v>0</v>
      </c>
    </row>
    <row r="33" customFormat="false" ht="30" hidden="false" customHeight="true" outlineLevel="0" collapsed="false">
      <c r="A33" s="9"/>
      <c r="B33" s="9"/>
      <c r="C33" s="9"/>
      <c r="D33" s="9"/>
      <c r="E33" s="10"/>
      <c r="F33" s="11"/>
      <c r="G33" s="11"/>
      <c r="H33" s="12" t="str">
        <f aca="false">IF(OR(B33="",L33="No"),"",IF(O33=0,IF(G33&lt;&gt;"","",IF(F33="","",F33)),IF(G33&lt;&gt;"",EDATE(G33,O33),IF(F33="","",F33))))</f>
        <v/>
      </c>
      <c r="I33" s="13" t="str">
        <f aca="true">IF(H33="","",H33-TODAY())</f>
        <v/>
      </c>
      <c r="J33" s="14" t="str">
        <f aca="true">IF(B33="","",IF(L33="No","Not applicable",IF(AND(O33=0,G33&lt;&gt;""),"Complete",IF(H33="","Add a date",IF(H33&lt;TODAY(),"Overdue",IF(H33&lt;=TODAY()+30,"Due in 30 days",IF(H33&lt;=TODAY()+60,"Due in 60 days",IF(H33&lt;=TODAY()+90,"Due in 90 days","Upcoming"))))))))</f>
        <v/>
      </c>
      <c r="K33" s="9"/>
      <c r="L33" s="10"/>
      <c r="M33" s="9"/>
      <c r="N33" s="9"/>
      <c r="O33" s="13" t="n">
        <f aca="false">IFERROR(INDEX(Lists!$B$2:$B$9,MATCH(E33,Lists!$A$2:$A$9,0)),0)</f>
        <v>0</v>
      </c>
    </row>
    <row r="34" customFormat="false" ht="30" hidden="false" customHeight="true" outlineLevel="0" collapsed="false">
      <c r="A34" s="9"/>
      <c r="B34" s="9"/>
      <c r="C34" s="9"/>
      <c r="D34" s="9"/>
      <c r="E34" s="10"/>
      <c r="F34" s="11"/>
      <c r="G34" s="11"/>
      <c r="H34" s="12" t="str">
        <f aca="false">IF(OR(B34="",L34="No"),"",IF(O34=0,IF(G34&lt;&gt;"","",IF(F34="","",F34)),IF(G34&lt;&gt;"",EDATE(G34,O34),IF(F34="","",F34))))</f>
        <v/>
      </c>
      <c r="I34" s="13" t="str">
        <f aca="true">IF(H34="","",H34-TODAY())</f>
        <v/>
      </c>
      <c r="J34" s="14" t="str">
        <f aca="true">IF(B34="","",IF(L34="No","Not applicable",IF(AND(O34=0,G34&lt;&gt;""),"Complete",IF(H34="","Add a date",IF(H34&lt;TODAY(),"Overdue",IF(H34&lt;=TODAY()+30,"Due in 30 days",IF(H34&lt;=TODAY()+60,"Due in 60 days",IF(H34&lt;=TODAY()+90,"Due in 90 days","Upcoming"))))))))</f>
        <v/>
      </c>
      <c r="K34" s="9"/>
      <c r="L34" s="10"/>
      <c r="M34" s="9"/>
      <c r="N34" s="9"/>
      <c r="O34" s="13" t="n">
        <f aca="false">IFERROR(INDEX(Lists!$B$2:$B$9,MATCH(E34,Lists!$A$2:$A$9,0)),0)</f>
        <v>0</v>
      </c>
    </row>
    <row r="35" customFormat="false" ht="30" hidden="false" customHeight="true" outlineLevel="0" collapsed="false">
      <c r="A35" s="9"/>
      <c r="B35" s="9"/>
      <c r="C35" s="9"/>
      <c r="D35" s="9"/>
      <c r="E35" s="10"/>
      <c r="F35" s="11"/>
      <c r="G35" s="11"/>
      <c r="H35" s="12" t="str">
        <f aca="false">IF(OR(B35="",L35="No"),"",IF(O35=0,IF(G35&lt;&gt;"","",IF(F35="","",F35)),IF(G35&lt;&gt;"",EDATE(G35,O35),IF(F35="","",F35))))</f>
        <v/>
      </c>
      <c r="I35" s="13" t="str">
        <f aca="true">IF(H35="","",H35-TODAY())</f>
        <v/>
      </c>
      <c r="J35" s="14" t="str">
        <f aca="true">IF(B35="","",IF(L35="No","Not applicable",IF(AND(O35=0,G35&lt;&gt;""),"Complete",IF(H35="","Add a date",IF(H35&lt;TODAY(),"Overdue",IF(H35&lt;=TODAY()+30,"Due in 30 days",IF(H35&lt;=TODAY()+60,"Due in 60 days",IF(H35&lt;=TODAY()+90,"Due in 90 days","Upcoming"))))))))</f>
        <v/>
      </c>
      <c r="K35" s="9"/>
      <c r="L35" s="10"/>
      <c r="M35" s="9"/>
      <c r="N35" s="9"/>
      <c r="O35" s="13" t="n">
        <f aca="false">IFERROR(INDEX(Lists!$B$2:$B$9,MATCH(E35,Lists!$A$2:$A$9,0)),0)</f>
        <v>0</v>
      </c>
    </row>
    <row r="36" customFormat="false" ht="30" hidden="false" customHeight="true" outlineLevel="0" collapsed="false">
      <c r="A36" s="9"/>
      <c r="B36" s="9"/>
      <c r="C36" s="9"/>
      <c r="D36" s="9"/>
      <c r="E36" s="10"/>
      <c r="F36" s="11"/>
      <c r="G36" s="11"/>
      <c r="H36" s="12" t="str">
        <f aca="false">IF(OR(B36="",L36="No"),"",IF(O36=0,IF(G36&lt;&gt;"","",IF(F36="","",F36)),IF(G36&lt;&gt;"",EDATE(G36,O36),IF(F36="","",F36))))</f>
        <v/>
      </c>
      <c r="I36" s="13" t="str">
        <f aca="true">IF(H36="","",H36-TODAY())</f>
        <v/>
      </c>
      <c r="J36" s="14" t="str">
        <f aca="true">IF(B36="","",IF(L36="No","Not applicable",IF(AND(O36=0,G36&lt;&gt;""),"Complete",IF(H36="","Add a date",IF(H36&lt;TODAY(),"Overdue",IF(H36&lt;=TODAY()+30,"Due in 30 days",IF(H36&lt;=TODAY()+60,"Due in 60 days",IF(H36&lt;=TODAY()+90,"Due in 90 days","Upcoming"))))))))</f>
        <v/>
      </c>
      <c r="K36" s="9"/>
      <c r="L36" s="10"/>
      <c r="M36" s="9"/>
      <c r="N36" s="9"/>
      <c r="O36" s="13" t="n">
        <f aca="false">IFERROR(INDEX(Lists!$B$2:$B$9,MATCH(E36,Lists!$A$2:$A$9,0)),0)</f>
        <v>0</v>
      </c>
    </row>
    <row r="37" customFormat="false" ht="30" hidden="false" customHeight="true" outlineLevel="0" collapsed="false">
      <c r="A37" s="9"/>
      <c r="B37" s="9"/>
      <c r="C37" s="9"/>
      <c r="D37" s="9"/>
      <c r="E37" s="10"/>
      <c r="F37" s="11"/>
      <c r="G37" s="11"/>
      <c r="H37" s="12" t="str">
        <f aca="false">IF(OR(B37="",L37="No"),"",IF(O37=0,IF(G37&lt;&gt;"","",IF(F37="","",F37)),IF(G37&lt;&gt;"",EDATE(G37,O37),IF(F37="","",F37))))</f>
        <v/>
      </c>
      <c r="I37" s="13" t="str">
        <f aca="true">IF(H37="","",H37-TODAY())</f>
        <v/>
      </c>
      <c r="J37" s="14" t="str">
        <f aca="true">IF(B37="","",IF(L37="No","Not applicable",IF(AND(O37=0,G37&lt;&gt;""),"Complete",IF(H37="","Add a date",IF(H37&lt;TODAY(),"Overdue",IF(H37&lt;=TODAY()+30,"Due in 30 days",IF(H37&lt;=TODAY()+60,"Due in 60 days",IF(H37&lt;=TODAY()+90,"Due in 90 days","Upcoming"))))))))</f>
        <v/>
      </c>
      <c r="K37" s="9"/>
      <c r="L37" s="10"/>
      <c r="M37" s="9"/>
      <c r="N37" s="9"/>
      <c r="O37" s="13" t="n">
        <f aca="false">IFERROR(INDEX(Lists!$B$2:$B$9,MATCH(E37,Lists!$A$2:$A$9,0)),0)</f>
        <v>0</v>
      </c>
    </row>
    <row r="38" customFormat="false" ht="30" hidden="false" customHeight="true" outlineLevel="0" collapsed="false">
      <c r="A38" s="9"/>
      <c r="B38" s="9"/>
      <c r="C38" s="9"/>
      <c r="D38" s="9"/>
      <c r="E38" s="10"/>
      <c r="F38" s="11"/>
      <c r="G38" s="11"/>
      <c r="H38" s="12" t="str">
        <f aca="false">IF(OR(B38="",L38="No"),"",IF(O38=0,IF(G38&lt;&gt;"","",IF(F38="","",F38)),IF(G38&lt;&gt;"",EDATE(G38,O38),IF(F38="","",F38))))</f>
        <v/>
      </c>
      <c r="I38" s="13" t="str">
        <f aca="true">IF(H38="","",H38-TODAY())</f>
        <v/>
      </c>
      <c r="J38" s="14" t="str">
        <f aca="true">IF(B38="","",IF(L38="No","Not applicable",IF(AND(O38=0,G38&lt;&gt;""),"Complete",IF(H38="","Add a date",IF(H38&lt;TODAY(),"Overdue",IF(H38&lt;=TODAY()+30,"Due in 30 days",IF(H38&lt;=TODAY()+60,"Due in 60 days",IF(H38&lt;=TODAY()+90,"Due in 90 days","Upcoming"))))))))</f>
        <v/>
      </c>
      <c r="K38" s="9"/>
      <c r="L38" s="10"/>
      <c r="M38" s="9"/>
      <c r="N38" s="9"/>
      <c r="O38" s="13" t="n">
        <f aca="false">IFERROR(INDEX(Lists!$B$2:$B$9,MATCH(E38,Lists!$A$2:$A$9,0)),0)</f>
        <v>0</v>
      </c>
    </row>
    <row r="39" customFormat="false" ht="30" hidden="false" customHeight="true" outlineLevel="0" collapsed="false">
      <c r="A39" s="9"/>
      <c r="B39" s="9"/>
      <c r="C39" s="9"/>
      <c r="D39" s="9"/>
      <c r="E39" s="10"/>
      <c r="F39" s="11"/>
      <c r="G39" s="11"/>
      <c r="H39" s="12" t="str">
        <f aca="false">IF(OR(B39="",L39="No"),"",IF(O39=0,IF(G39&lt;&gt;"","",IF(F39="","",F39)),IF(G39&lt;&gt;"",EDATE(G39,O39),IF(F39="","",F39))))</f>
        <v/>
      </c>
      <c r="I39" s="13" t="str">
        <f aca="true">IF(H39="","",H39-TODAY())</f>
        <v/>
      </c>
      <c r="J39" s="14" t="str">
        <f aca="true">IF(B39="","",IF(L39="No","Not applicable",IF(AND(O39=0,G39&lt;&gt;""),"Complete",IF(H39="","Add a date",IF(H39&lt;TODAY(),"Overdue",IF(H39&lt;=TODAY()+30,"Due in 30 days",IF(H39&lt;=TODAY()+60,"Due in 60 days",IF(H39&lt;=TODAY()+90,"Due in 90 days","Upcoming"))))))))</f>
        <v/>
      </c>
      <c r="K39" s="9"/>
      <c r="L39" s="10"/>
      <c r="M39" s="9"/>
      <c r="N39" s="9"/>
      <c r="O39" s="13" t="n">
        <f aca="false">IFERROR(INDEX(Lists!$B$2:$B$9,MATCH(E39,Lists!$A$2:$A$9,0)),0)</f>
        <v>0</v>
      </c>
    </row>
    <row r="40" customFormat="false" ht="30" hidden="false" customHeight="true" outlineLevel="0" collapsed="false">
      <c r="A40" s="9"/>
      <c r="B40" s="9"/>
      <c r="C40" s="9"/>
      <c r="D40" s="9"/>
      <c r="E40" s="10"/>
      <c r="F40" s="11"/>
      <c r="G40" s="11"/>
      <c r="H40" s="12" t="str">
        <f aca="false">IF(OR(B40="",L40="No"),"",IF(O40=0,IF(G40&lt;&gt;"","",IF(F40="","",F40)),IF(G40&lt;&gt;"",EDATE(G40,O40),IF(F40="","",F40))))</f>
        <v/>
      </c>
      <c r="I40" s="13" t="str">
        <f aca="true">IF(H40="","",H40-TODAY())</f>
        <v/>
      </c>
      <c r="J40" s="14" t="str">
        <f aca="true">IF(B40="","",IF(L40="No","Not applicable",IF(AND(O40=0,G40&lt;&gt;""),"Complete",IF(H40="","Add a date",IF(H40&lt;TODAY(),"Overdue",IF(H40&lt;=TODAY()+30,"Due in 30 days",IF(H40&lt;=TODAY()+60,"Due in 60 days",IF(H40&lt;=TODAY()+90,"Due in 90 days","Upcoming"))))))))</f>
        <v/>
      </c>
      <c r="K40" s="9"/>
      <c r="L40" s="10"/>
      <c r="M40" s="9"/>
      <c r="N40" s="9"/>
      <c r="O40" s="13" t="n">
        <f aca="false">IFERROR(INDEX(Lists!$B$2:$B$9,MATCH(E40,Lists!$A$2:$A$9,0)),0)</f>
        <v>0</v>
      </c>
    </row>
    <row r="41" customFormat="false" ht="30" hidden="false" customHeight="true" outlineLevel="0" collapsed="false">
      <c r="A41" s="9"/>
      <c r="B41" s="9"/>
      <c r="C41" s="9"/>
      <c r="D41" s="9"/>
      <c r="E41" s="10"/>
      <c r="F41" s="11"/>
      <c r="G41" s="11"/>
      <c r="H41" s="12" t="str">
        <f aca="false">IF(OR(B41="",L41="No"),"",IF(O41=0,IF(G41&lt;&gt;"","",IF(F41="","",F41)),IF(G41&lt;&gt;"",EDATE(G41,O41),IF(F41="","",F41))))</f>
        <v/>
      </c>
      <c r="I41" s="13" t="str">
        <f aca="true">IF(H41="","",H41-TODAY())</f>
        <v/>
      </c>
      <c r="J41" s="14" t="str">
        <f aca="true">IF(B41="","",IF(L41="No","Not applicable",IF(AND(O41=0,G41&lt;&gt;""),"Complete",IF(H41="","Add a date",IF(H41&lt;TODAY(),"Overdue",IF(H41&lt;=TODAY()+30,"Due in 30 days",IF(H41&lt;=TODAY()+60,"Due in 60 days",IF(H41&lt;=TODAY()+90,"Due in 90 days","Upcoming"))))))))</f>
        <v/>
      </c>
      <c r="K41" s="9"/>
      <c r="L41" s="10"/>
      <c r="M41" s="9"/>
      <c r="N41" s="9"/>
      <c r="O41" s="13" t="n">
        <f aca="false">IFERROR(INDEX(Lists!$B$2:$B$9,MATCH(E41,Lists!$A$2:$A$9,0)),0)</f>
        <v>0</v>
      </c>
    </row>
    <row r="42" customFormat="false" ht="30" hidden="false" customHeight="true" outlineLevel="0" collapsed="false">
      <c r="A42" s="9"/>
      <c r="B42" s="9"/>
      <c r="C42" s="9"/>
      <c r="D42" s="9"/>
      <c r="E42" s="10"/>
      <c r="F42" s="11"/>
      <c r="G42" s="11"/>
      <c r="H42" s="12" t="str">
        <f aca="false">IF(OR(B42="",L42="No"),"",IF(O42=0,IF(G42&lt;&gt;"","",IF(F42="","",F42)),IF(G42&lt;&gt;"",EDATE(G42,O42),IF(F42="","",F42))))</f>
        <v/>
      </c>
      <c r="I42" s="13" t="str">
        <f aca="true">IF(H42="","",H42-TODAY())</f>
        <v/>
      </c>
      <c r="J42" s="14" t="str">
        <f aca="true">IF(B42="","",IF(L42="No","Not applicable",IF(AND(O42=0,G42&lt;&gt;""),"Complete",IF(H42="","Add a date",IF(H42&lt;TODAY(),"Overdue",IF(H42&lt;=TODAY()+30,"Due in 30 days",IF(H42&lt;=TODAY()+60,"Due in 60 days",IF(H42&lt;=TODAY()+90,"Due in 90 days","Upcoming"))))))))</f>
        <v/>
      </c>
      <c r="K42" s="9"/>
      <c r="L42" s="10"/>
      <c r="M42" s="9"/>
      <c r="N42" s="9"/>
      <c r="O42" s="13" t="n">
        <f aca="false">IFERROR(INDEX(Lists!$B$2:$B$9,MATCH(E42,Lists!$A$2:$A$9,0)),0)</f>
        <v>0</v>
      </c>
    </row>
    <row r="43" customFormat="false" ht="30" hidden="false" customHeight="true" outlineLevel="0" collapsed="false">
      <c r="A43" s="9"/>
      <c r="B43" s="9"/>
      <c r="C43" s="9"/>
      <c r="D43" s="9"/>
      <c r="E43" s="10"/>
      <c r="F43" s="11"/>
      <c r="G43" s="11"/>
      <c r="H43" s="12" t="str">
        <f aca="false">IF(OR(B43="",L43="No"),"",IF(O43=0,IF(G43&lt;&gt;"","",IF(F43="","",F43)),IF(G43&lt;&gt;"",EDATE(G43,O43),IF(F43="","",F43))))</f>
        <v/>
      </c>
      <c r="I43" s="13" t="str">
        <f aca="true">IF(H43="","",H43-TODAY())</f>
        <v/>
      </c>
      <c r="J43" s="14" t="str">
        <f aca="true">IF(B43="","",IF(L43="No","Not applicable",IF(AND(O43=0,G43&lt;&gt;""),"Complete",IF(H43="","Add a date",IF(H43&lt;TODAY(),"Overdue",IF(H43&lt;=TODAY()+30,"Due in 30 days",IF(H43&lt;=TODAY()+60,"Due in 60 days",IF(H43&lt;=TODAY()+90,"Due in 90 days","Upcoming"))))))))</f>
        <v/>
      </c>
      <c r="K43" s="9"/>
      <c r="L43" s="10"/>
      <c r="M43" s="9"/>
      <c r="N43" s="9"/>
      <c r="O43" s="13" t="n">
        <f aca="false">IFERROR(INDEX(Lists!$B$2:$B$9,MATCH(E43,Lists!$A$2:$A$9,0)),0)</f>
        <v>0</v>
      </c>
    </row>
    <row r="44" customFormat="false" ht="30" hidden="false" customHeight="true" outlineLevel="0" collapsed="false">
      <c r="A44" s="9"/>
      <c r="B44" s="9"/>
      <c r="C44" s="9"/>
      <c r="D44" s="9"/>
      <c r="E44" s="10"/>
      <c r="F44" s="11"/>
      <c r="G44" s="11"/>
      <c r="H44" s="12" t="str">
        <f aca="false">IF(OR(B44="",L44="No"),"",IF(O44=0,IF(G44&lt;&gt;"","",IF(F44="","",F44)),IF(G44&lt;&gt;"",EDATE(G44,O44),IF(F44="","",F44))))</f>
        <v/>
      </c>
      <c r="I44" s="13" t="str">
        <f aca="true">IF(H44="","",H44-TODAY())</f>
        <v/>
      </c>
      <c r="J44" s="14" t="str">
        <f aca="true">IF(B44="","",IF(L44="No","Not applicable",IF(AND(O44=0,G44&lt;&gt;""),"Complete",IF(H44="","Add a date",IF(H44&lt;TODAY(),"Overdue",IF(H44&lt;=TODAY()+30,"Due in 30 days",IF(H44&lt;=TODAY()+60,"Due in 60 days",IF(H44&lt;=TODAY()+90,"Due in 90 days","Upcoming"))))))))</f>
        <v/>
      </c>
      <c r="K44" s="9"/>
      <c r="L44" s="10"/>
      <c r="M44" s="9"/>
      <c r="N44" s="9"/>
      <c r="O44" s="13" t="n">
        <f aca="false">IFERROR(INDEX(Lists!$B$2:$B$9,MATCH(E44,Lists!$A$2:$A$9,0)),0)</f>
        <v>0</v>
      </c>
    </row>
    <row r="45" customFormat="false" ht="30" hidden="false" customHeight="true" outlineLevel="0" collapsed="false">
      <c r="A45" s="9"/>
      <c r="B45" s="9"/>
      <c r="C45" s="9"/>
      <c r="D45" s="9"/>
      <c r="E45" s="10"/>
      <c r="F45" s="11"/>
      <c r="G45" s="11"/>
      <c r="H45" s="12" t="str">
        <f aca="false">IF(OR(B45="",L45="No"),"",IF(O45=0,IF(G45&lt;&gt;"","",IF(F45="","",F45)),IF(G45&lt;&gt;"",EDATE(G45,O45),IF(F45="","",F45))))</f>
        <v/>
      </c>
      <c r="I45" s="13" t="str">
        <f aca="true">IF(H45="","",H45-TODAY())</f>
        <v/>
      </c>
      <c r="J45" s="14" t="str">
        <f aca="true">IF(B45="","",IF(L45="No","Not applicable",IF(AND(O45=0,G45&lt;&gt;""),"Complete",IF(H45="","Add a date",IF(H45&lt;TODAY(),"Overdue",IF(H45&lt;=TODAY()+30,"Due in 30 days",IF(H45&lt;=TODAY()+60,"Due in 60 days",IF(H45&lt;=TODAY()+90,"Due in 90 days","Upcoming"))))))))</f>
        <v/>
      </c>
      <c r="K45" s="9"/>
      <c r="L45" s="10"/>
      <c r="M45" s="9"/>
      <c r="N45" s="9"/>
      <c r="O45" s="13" t="n">
        <f aca="false">IFERROR(INDEX(Lists!$B$2:$B$9,MATCH(E45,Lists!$A$2:$A$9,0)),0)</f>
        <v>0</v>
      </c>
    </row>
    <row r="46" customFormat="false" ht="30" hidden="false" customHeight="true" outlineLevel="0" collapsed="false">
      <c r="A46" s="9"/>
      <c r="B46" s="9"/>
      <c r="C46" s="9"/>
      <c r="D46" s="9"/>
      <c r="E46" s="10"/>
      <c r="F46" s="11"/>
      <c r="G46" s="11"/>
      <c r="H46" s="12" t="str">
        <f aca="false">IF(OR(B46="",L46="No"),"",IF(O46=0,IF(G46&lt;&gt;"","",IF(F46="","",F46)),IF(G46&lt;&gt;"",EDATE(G46,O46),IF(F46="","",F46))))</f>
        <v/>
      </c>
      <c r="I46" s="13" t="str">
        <f aca="true">IF(H46="","",H46-TODAY())</f>
        <v/>
      </c>
      <c r="J46" s="14" t="str">
        <f aca="true">IF(B46="","",IF(L46="No","Not applicable",IF(AND(O46=0,G46&lt;&gt;""),"Complete",IF(H46="","Add a date",IF(H46&lt;TODAY(),"Overdue",IF(H46&lt;=TODAY()+30,"Due in 30 days",IF(H46&lt;=TODAY()+60,"Due in 60 days",IF(H46&lt;=TODAY()+90,"Due in 90 days","Upcoming"))))))))</f>
        <v/>
      </c>
      <c r="K46" s="9"/>
      <c r="L46" s="10"/>
      <c r="M46" s="9"/>
      <c r="N46" s="9"/>
      <c r="O46" s="13" t="n">
        <f aca="false">IFERROR(INDEX(Lists!$B$2:$B$9,MATCH(E46,Lists!$A$2:$A$9,0)),0)</f>
        <v>0</v>
      </c>
    </row>
    <row r="47" customFormat="false" ht="30" hidden="false" customHeight="true" outlineLevel="0" collapsed="false">
      <c r="A47" s="9"/>
      <c r="B47" s="9"/>
      <c r="C47" s="9"/>
      <c r="D47" s="9"/>
      <c r="E47" s="10"/>
      <c r="F47" s="11"/>
      <c r="G47" s="11"/>
      <c r="H47" s="12" t="str">
        <f aca="false">IF(OR(B47="",L47="No"),"",IF(O47=0,IF(G47&lt;&gt;"","",IF(F47="","",F47)),IF(G47&lt;&gt;"",EDATE(G47,O47),IF(F47="","",F47))))</f>
        <v/>
      </c>
      <c r="I47" s="13" t="str">
        <f aca="true">IF(H47="","",H47-TODAY())</f>
        <v/>
      </c>
      <c r="J47" s="14" t="str">
        <f aca="true">IF(B47="","",IF(L47="No","Not applicable",IF(AND(O47=0,G47&lt;&gt;""),"Complete",IF(H47="","Add a date",IF(H47&lt;TODAY(),"Overdue",IF(H47&lt;=TODAY()+30,"Due in 30 days",IF(H47&lt;=TODAY()+60,"Due in 60 days",IF(H47&lt;=TODAY()+90,"Due in 90 days","Upcoming"))))))))</f>
        <v/>
      </c>
      <c r="K47" s="9"/>
      <c r="L47" s="10"/>
      <c r="M47" s="9"/>
      <c r="N47" s="9"/>
      <c r="O47" s="13" t="n">
        <f aca="false">IFERROR(INDEX(Lists!$B$2:$B$9,MATCH(E47,Lists!$A$2:$A$9,0)),0)</f>
        <v>0</v>
      </c>
    </row>
    <row r="48" customFormat="false" ht="30" hidden="false" customHeight="true" outlineLevel="0" collapsed="false">
      <c r="A48" s="9"/>
      <c r="B48" s="9"/>
      <c r="C48" s="9"/>
      <c r="D48" s="9"/>
      <c r="E48" s="10"/>
      <c r="F48" s="11"/>
      <c r="G48" s="11"/>
      <c r="H48" s="12" t="str">
        <f aca="false">IF(OR(B48="",L48="No"),"",IF(O48=0,IF(G48&lt;&gt;"","",IF(F48="","",F48)),IF(G48&lt;&gt;"",EDATE(G48,O48),IF(F48="","",F48))))</f>
        <v/>
      </c>
      <c r="I48" s="13" t="str">
        <f aca="true">IF(H48="","",H48-TODAY())</f>
        <v/>
      </c>
      <c r="J48" s="14" t="str">
        <f aca="true">IF(B48="","",IF(L48="No","Not applicable",IF(AND(O48=0,G48&lt;&gt;""),"Complete",IF(H48="","Add a date",IF(H48&lt;TODAY(),"Overdue",IF(H48&lt;=TODAY()+30,"Due in 30 days",IF(H48&lt;=TODAY()+60,"Due in 60 days",IF(H48&lt;=TODAY()+90,"Due in 90 days","Upcoming"))))))))</f>
        <v/>
      </c>
      <c r="K48" s="9"/>
      <c r="L48" s="10"/>
      <c r="M48" s="9"/>
      <c r="N48" s="9"/>
      <c r="O48" s="13" t="n">
        <f aca="false">IFERROR(INDEX(Lists!$B$2:$B$9,MATCH(E48,Lists!$A$2:$A$9,0)),0)</f>
        <v>0</v>
      </c>
    </row>
    <row r="49" customFormat="false" ht="30" hidden="false" customHeight="true" outlineLevel="0" collapsed="false">
      <c r="A49" s="9"/>
      <c r="B49" s="9"/>
      <c r="C49" s="9"/>
      <c r="D49" s="9"/>
      <c r="E49" s="10"/>
      <c r="F49" s="11"/>
      <c r="G49" s="11"/>
      <c r="H49" s="12" t="str">
        <f aca="false">IF(OR(B49="",L49="No"),"",IF(O49=0,IF(G49&lt;&gt;"","",IF(F49="","",F49)),IF(G49&lt;&gt;"",EDATE(G49,O49),IF(F49="","",F49))))</f>
        <v/>
      </c>
      <c r="I49" s="13" t="str">
        <f aca="true">IF(H49="","",H49-TODAY())</f>
        <v/>
      </c>
      <c r="J49" s="14" t="str">
        <f aca="true">IF(B49="","",IF(L49="No","Not applicable",IF(AND(O49=0,G49&lt;&gt;""),"Complete",IF(H49="","Add a date",IF(H49&lt;TODAY(),"Overdue",IF(H49&lt;=TODAY()+30,"Due in 30 days",IF(H49&lt;=TODAY()+60,"Due in 60 days",IF(H49&lt;=TODAY()+90,"Due in 90 days","Upcoming"))))))))</f>
        <v/>
      </c>
      <c r="K49" s="9"/>
      <c r="L49" s="10"/>
      <c r="M49" s="9"/>
      <c r="N49" s="9"/>
      <c r="O49" s="13" t="n">
        <f aca="false">IFERROR(INDEX(Lists!$B$2:$B$9,MATCH(E49,Lists!$A$2:$A$9,0)),0)</f>
        <v>0</v>
      </c>
    </row>
    <row r="50" customFormat="false" ht="30" hidden="false" customHeight="true" outlineLevel="0" collapsed="false">
      <c r="A50" s="9"/>
      <c r="B50" s="9"/>
      <c r="C50" s="9"/>
      <c r="D50" s="9"/>
      <c r="E50" s="10"/>
      <c r="F50" s="11"/>
      <c r="G50" s="11"/>
      <c r="H50" s="12" t="str">
        <f aca="false">IF(OR(B50="",L50="No"),"",IF(O50=0,IF(G50&lt;&gt;"","",IF(F50="","",F50)),IF(G50&lt;&gt;"",EDATE(G50,O50),IF(F50="","",F50))))</f>
        <v/>
      </c>
      <c r="I50" s="13" t="str">
        <f aca="true">IF(H50="","",H50-TODAY())</f>
        <v/>
      </c>
      <c r="J50" s="14" t="str">
        <f aca="true">IF(B50="","",IF(L50="No","Not applicable",IF(AND(O50=0,G50&lt;&gt;""),"Complete",IF(H50="","Add a date",IF(H50&lt;TODAY(),"Overdue",IF(H50&lt;=TODAY()+30,"Due in 30 days",IF(H50&lt;=TODAY()+60,"Due in 60 days",IF(H50&lt;=TODAY()+90,"Due in 90 days","Upcoming"))))))))</f>
        <v/>
      </c>
      <c r="K50" s="9"/>
      <c r="L50" s="10"/>
      <c r="M50" s="9"/>
      <c r="N50" s="9"/>
      <c r="O50" s="13" t="n">
        <f aca="false">IFERROR(INDEX(Lists!$B$2:$B$9,MATCH(E50,Lists!$A$2:$A$9,0)),0)</f>
        <v>0</v>
      </c>
    </row>
    <row r="51" customFormat="false" ht="30" hidden="false" customHeight="true" outlineLevel="0" collapsed="false">
      <c r="A51" s="9"/>
      <c r="B51" s="9"/>
      <c r="C51" s="9"/>
      <c r="D51" s="9"/>
      <c r="E51" s="10"/>
      <c r="F51" s="11"/>
      <c r="G51" s="11"/>
      <c r="H51" s="12" t="str">
        <f aca="false">IF(OR(B51="",L51="No"),"",IF(O51=0,IF(G51&lt;&gt;"","",IF(F51="","",F51)),IF(G51&lt;&gt;"",EDATE(G51,O51),IF(F51="","",F51))))</f>
        <v/>
      </c>
      <c r="I51" s="13" t="str">
        <f aca="true">IF(H51="","",H51-TODAY())</f>
        <v/>
      </c>
      <c r="J51" s="14" t="str">
        <f aca="true">IF(B51="","",IF(L51="No","Not applicable",IF(AND(O51=0,G51&lt;&gt;""),"Complete",IF(H51="","Add a date",IF(H51&lt;TODAY(),"Overdue",IF(H51&lt;=TODAY()+30,"Due in 30 days",IF(H51&lt;=TODAY()+60,"Due in 60 days",IF(H51&lt;=TODAY()+90,"Due in 90 days","Upcoming"))))))))</f>
        <v/>
      </c>
      <c r="K51" s="9"/>
      <c r="L51" s="10"/>
      <c r="M51" s="9"/>
      <c r="N51" s="9"/>
      <c r="O51" s="13" t="n">
        <f aca="false">IFERROR(INDEX(Lists!$B$2:$B$9,MATCH(E51,Lists!$A$2:$A$9,0)),0)</f>
        <v>0</v>
      </c>
    </row>
    <row r="52" customFormat="false" ht="30" hidden="false" customHeight="true" outlineLevel="0" collapsed="false">
      <c r="A52" s="9"/>
      <c r="B52" s="9"/>
      <c r="C52" s="9"/>
      <c r="D52" s="9"/>
      <c r="E52" s="10"/>
      <c r="F52" s="11"/>
      <c r="G52" s="11"/>
      <c r="H52" s="12" t="str">
        <f aca="false">IF(OR(B52="",L52="No"),"",IF(O52=0,IF(G52&lt;&gt;"","",IF(F52="","",F52)),IF(G52&lt;&gt;"",EDATE(G52,O52),IF(F52="","",F52))))</f>
        <v/>
      </c>
      <c r="I52" s="13" t="str">
        <f aca="true">IF(H52="","",H52-TODAY())</f>
        <v/>
      </c>
      <c r="J52" s="14" t="str">
        <f aca="true">IF(B52="","",IF(L52="No","Not applicable",IF(AND(O52=0,G52&lt;&gt;""),"Complete",IF(H52="","Add a date",IF(H52&lt;TODAY(),"Overdue",IF(H52&lt;=TODAY()+30,"Due in 30 days",IF(H52&lt;=TODAY()+60,"Due in 60 days",IF(H52&lt;=TODAY()+90,"Due in 90 days","Upcoming"))))))))</f>
        <v/>
      </c>
      <c r="K52" s="9"/>
      <c r="L52" s="10"/>
      <c r="M52" s="9"/>
      <c r="N52" s="9"/>
      <c r="O52" s="13" t="n">
        <f aca="false">IFERROR(INDEX(Lists!$B$2:$B$9,MATCH(E52,Lists!$A$2:$A$9,0)),0)</f>
        <v>0</v>
      </c>
    </row>
    <row r="53" customFormat="false" ht="30" hidden="false" customHeight="true" outlineLevel="0" collapsed="false">
      <c r="A53" s="9"/>
      <c r="B53" s="9"/>
      <c r="C53" s="9"/>
      <c r="D53" s="9"/>
      <c r="E53" s="10"/>
      <c r="F53" s="11"/>
      <c r="G53" s="11"/>
      <c r="H53" s="12" t="str">
        <f aca="false">IF(OR(B53="",L53="No"),"",IF(O53=0,IF(G53&lt;&gt;"","",IF(F53="","",F53)),IF(G53&lt;&gt;"",EDATE(G53,O53),IF(F53="","",F53))))</f>
        <v/>
      </c>
      <c r="I53" s="13" t="str">
        <f aca="true">IF(H53="","",H53-TODAY())</f>
        <v/>
      </c>
      <c r="J53" s="14" t="str">
        <f aca="true">IF(B53="","",IF(L53="No","Not applicable",IF(AND(O53=0,G53&lt;&gt;""),"Complete",IF(H53="","Add a date",IF(H53&lt;TODAY(),"Overdue",IF(H53&lt;=TODAY()+30,"Due in 30 days",IF(H53&lt;=TODAY()+60,"Due in 60 days",IF(H53&lt;=TODAY()+90,"Due in 90 days","Upcoming"))))))))</f>
        <v/>
      </c>
      <c r="K53" s="9"/>
      <c r="L53" s="10"/>
      <c r="M53" s="9"/>
      <c r="N53" s="9"/>
      <c r="O53" s="13" t="n">
        <f aca="false">IFERROR(INDEX(Lists!$B$2:$B$9,MATCH(E53,Lists!$A$2:$A$9,0)),0)</f>
        <v>0</v>
      </c>
    </row>
    <row r="54" customFormat="false" ht="30" hidden="false" customHeight="true" outlineLevel="0" collapsed="false">
      <c r="A54" s="9"/>
      <c r="B54" s="9"/>
      <c r="C54" s="9"/>
      <c r="D54" s="9"/>
      <c r="E54" s="10"/>
      <c r="F54" s="11"/>
      <c r="G54" s="11"/>
      <c r="H54" s="12" t="str">
        <f aca="false">IF(OR(B54="",L54="No"),"",IF(O54=0,IF(G54&lt;&gt;"","",IF(F54="","",F54)),IF(G54&lt;&gt;"",EDATE(G54,O54),IF(F54="","",F54))))</f>
        <v/>
      </c>
      <c r="I54" s="13" t="str">
        <f aca="true">IF(H54="","",H54-TODAY())</f>
        <v/>
      </c>
      <c r="J54" s="14" t="str">
        <f aca="true">IF(B54="","",IF(L54="No","Not applicable",IF(AND(O54=0,G54&lt;&gt;""),"Complete",IF(H54="","Add a date",IF(H54&lt;TODAY(),"Overdue",IF(H54&lt;=TODAY()+30,"Due in 30 days",IF(H54&lt;=TODAY()+60,"Due in 60 days",IF(H54&lt;=TODAY()+90,"Due in 90 days","Upcoming"))))))))</f>
        <v/>
      </c>
      <c r="K54" s="9"/>
      <c r="L54" s="10"/>
      <c r="M54" s="9"/>
      <c r="N54" s="9"/>
      <c r="O54" s="13" t="n">
        <f aca="false">IFERROR(INDEX(Lists!$B$2:$B$9,MATCH(E54,Lists!$A$2:$A$9,0)),0)</f>
        <v>0</v>
      </c>
    </row>
    <row r="55" customFormat="false" ht="30" hidden="false" customHeight="true" outlineLevel="0" collapsed="false">
      <c r="A55" s="9"/>
      <c r="B55" s="9"/>
      <c r="C55" s="9"/>
      <c r="D55" s="9"/>
      <c r="E55" s="10"/>
      <c r="F55" s="11"/>
      <c r="G55" s="11"/>
      <c r="H55" s="12" t="str">
        <f aca="false">IF(OR(B55="",L55="No"),"",IF(O55=0,IF(G55&lt;&gt;"","",IF(F55="","",F55)),IF(G55&lt;&gt;"",EDATE(G55,O55),IF(F55="","",F55))))</f>
        <v/>
      </c>
      <c r="I55" s="13" t="str">
        <f aca="true">IF(H55="","",H55-TODAY())</f>
        <v/>
      </c>
      <c r="J55" s="14" t="str">
        <f aca="true">IF(B55="","",IF(L55="No","Not applicable",IF(AND(O55=0,G55&lt;&gt;""),"Complete",IF(H55="","Add a date",IF(H55&lt;TODAY(),"Overdue",IF(H55&lt;=TODAY()+30,"Due in 30 days",IF(H55&lt;=TODAY()+60,"Due in 60 days",IF(H55&lt;=TODAY()+90,"Due in 90 days","Upcoming"))))))))</f>
        <v/>
      </c>
      <c r="K55" s="9"/>
      <c r="L55" s="10"/>
      <c r="M55" s="9"/>
      <c r="N55" s="9"/>
      <c r="O55" s="13" t="n">
        <f aca="false">IFERROR(INDEX(Lists!$B$2:$B$9,MATCH(E55,Lists!$A$2:$A$9,0)),0)</f>
        <v>0</v>
      </c>
    </row>
    <row r="56" customFormat="false" ht="30" hidden="false" customHeight="true" outlineLevel="0" collapsed="false">
      <c r="A56" s="9"/>
      <c r="B56" s="9"/>
      <c r="C56" s="9"/>
      <c r="D56" s="9"/>
      <c r="E56" s="10"/>
      <c r="F56" s="11"/>
      <c r="G56" s="11"/>
      <c r="H56" s="12" t="str">
        <f aca="false">IF(OR(B56="",L56="No"),"",IF(O56=0,IF(G56&lt;&gt;"","",IF(F56="","",F56)),IF(G56&lt;&gt;"",EDATE(G56,O56),IF(F56="","",F56))))</f>
        <v/>
      </c>
      <c r="I56" s="13" t="str">
        <f aca="true">IF(H56="","",H56-TODAY())</f>
        <v/>
      </c>
      <c r="J56" s="14" t="str">
        <f aca="true">IF(B56="","",IF(L56="No","Not applicable",IF(AND(O56=0,G56&lt;&gt;""),"Complete",IF(H56="","Add a date",IF(H56&lt;TODAY(),"Overdue",IF(H56&lt;=TODAY()+30,"Due in 30 days",IF(H56&lt;=TODAY()+60,"Due in 60 days",IF(H56&lt;=TODAY()+90,"Due in 90 days","Upcoming"))))))))</f>
        <v/>
      </c>
      <c r="K56" s="9"/>
      <c r="L56" s="10"/>
      <c r="M56" s="9"/>
      <c r="N56" s="9"/>
      <c r="O56" s="13" t="n">
        <f aca="false">IFERROR(INDEX(Lists!$B$2:$B$9,MATCH(E56,Lists!$A$2:$A$9,0)),0)</f>
        <v>0</v>
      </c>
    </row>
    <row r="57" customFormat="false" ht="30" hidden="false" customHeight="true" outlineLevel="0" collapsed="false">
      <c r="A57" s="9"/>
      <c r="B57" s="9"/>
      <c r="C57" s="9"/>
      <c r="D57" s="9"/>
      <c r="E57" s="10"/>
      <c r="F57" s="11"/>
      <c r="G57" s="11"/>
      <c r="H57" s="12" t="str">
        <f aca="false">IF(OR(B57="",L57="No"),"",IF(O57=0,IF(G57&lt;&gt;"","",IF(F57="","",F57)),IF(G57&lt;&gt;"",EDATE(G57,O57),IF(F57="","",F57))))</f>
        <v/>
      </c>
      <c r="I57" s="13" t="str">
        <f aca="true">IF(H57="","",H57-TODAY())</f>
        <v/>
      </c>
      <c r="J57" s="14" t="str">
        <f aca="true">IF(B57="","",IF(L57="No","Not applicable",IF(AND(O57=0,G57&lt;&gt;""),"Complete",IF(H57="","Add a date",IF(H57&lt;TODAY(),"Overdue",IF(H57&lt;=TODAY()+30,"Due in 30 days",IF(H57&lt;=TODAY()+60,"Due in 60 days",IF(H57&lt;=TODAY()+90,"Due in 90 days","Upcoming"))))))))</f>
        <v/>
      </c>
      <c r="K57" s="9"/>
      <c r="L57" s="10"/>
      <c r="M57" s="9"/>
      <c r="N57" s="9"/>
      <c r="O57" s="13" t="n">
        <f aca="false">IFERROR(INDEX(Lists!$B$2:$B$9,MATCH(E57,Lists!$A$2:$A$9,0)),0)</f>
        <v>0</v>
      </c>
    </row>
    <row r="58" customFormat="false" ht="30" hidden="false" customHeight="true" outlineLevel="0" collapsed="false">
      <c r="A58" s="9"/>
      <c r="B58" s="9"/>
      <c r="C58" s="9"/>
      <c r="D58" s="9"/>
      <c r="E58" s="10"/>
      <c r="F58" s="11"/>
      <c r="G58" s="11"/>
      <c r="H58" s="12" t="str">
        <f aca="false">IF(OR(B58="",L58="No"),"",IF(O58=0,IF(G58&lt;&gt;"","",IF(F58="","",F58)),IF(G58&lt;&gt;"",EDATE(G58,O58),IF(F58="","",F58))))</f>
        <v/>
      </c>
      <c r="I58" s="13" t="str">
        <f aca="true">IF(H58="","",H58-TODAY())</f>
        <v/>
      </c>
      <c r="J58" s="14" t="str">
        <f aca="true">IF(B58="","",IF(L58="No","Not applicable",IF(AND(O58=0,G58&lt;&gt;""),"Complete",IF(H58="","Add a date",IF(H58&lt;TODAY(),"Overdue",IF(H58&lt;=TODAY()+30,"Due in 30 days",IF(H58&lt;=TODAY()+60,"Due in 60 days",IF(H58&lt;=TODAY()+90,"Due in 90 days","Upcoming"))))))))</f>
        <v/>
      </c>
      <c r="K58" s="9"/>
      <c r="L58" s="10"/>
      <c r="M58" s="9"/>
      <c r="N58" s="9"/>
      <c r="O58" s="13" t="n">
        <f aca="false">IFERROR(INDEX(Lists!$B$2:$B$9,MATCH(E58,Lists!$A$2:$A$9,0)),0)</f>
        <v>0</v>
      </c>
    </row>
    <row r="59" customFormat="false" ht="30" hidden="false" customHeight="true" outlineLevel="0" collapsed="false">
      <c r="A59" s="9"/>
      <c r="B59" s="9"/>
      <c r="C59" s="9"/>
      <c r="D59" s="9"/>
      <c r="E59" s="10"/>
      <c r="F59" s="11"/>
      <c r="G59" s="11"/>
      <c r="H59" s="12" t="str">
        <f aca="false">IF(OR(B59="",L59="No"),"",IF(O59=0,IF(G59&lt;&gt;"","",IF(F59="","",F59)),IF(G59&lt;&gt;"",EDATE(G59,O59),IF(F59="","",F59))))</f>
        <v/>
      </c>
      <c r="I59" s="13" t="str">
        <f aca="true">IF(H59="","",H59-TODAY())</f>
        <v/>
      </c>
      <c r="J59" s="14" t="str">
        <f aca="true">IF(B59="","",IF(L59="No","Not applicable",IF(AND(O59=0,G59&lt;&gt;""),"Complete",IF(H59="","Add a date",IF(H59&lt;TODAY(),"Overdue",IF(H59&lt;=TODAY()+30,"Due in 30 days",IF(H59&lt;=TODAY()+60,"Due in 60 days",IF(H59&lt;=TODAY()+90,"Due in 90 days","Upcoming"))))))))</f>
        <v/>
      </c>
      <c r="K59" s="9"/>
      <c r="L59" s="10"/>
      <c r="M59" s="9"/>
      <c r="N59" s="9"/>
      <c r="O59" s="13" t="n">
        <f aca="false">IFERROR(INDEX(Lists!$B$2:$B$9,MATCH(E59,Lists!$A$2:$A$9,0)),0)</f>
        <v>0</v>
      </c>
    </row>
    <row r="60" customFormat="false" ht="30" hidden="false" customHeight="true" outlineLevel="0" collapsed="false">
      <c r="A60" s="9"/>
      <c r="B60" s="9"/>
      <c r="C60" s="9"/>
      <c r="D60" s="9"/>
      <c r="E60" s="10"/>
      <c r="F60" s="11"/>
      <c r="G60" s="11"/>
      <c r="H60" s="12" t="str">
        <f aca="false">IF(OR(B60="",L60="No"),"",IF(O60=0,IF(G60&lt;&gt;"","",IF(F60="","",F60)),IF(G60&lt;&gt;"",EDATE(G60,O60),IF(F60="","",F60))))</f>
        <v/>
      </c>
      <c r="I60" s="13" t="str">
        <f aca="true">IF(H60="","",H60-TODAY())</f>
        <v/>
      </c>
      <c r="J60" s="14" t="str">
        <f aca="true">IF(B60="","",IF(L60="No","Not applicable",IF(AND(O60=0,G60&lt;&gt;""),"Complete",IF(H60="","Add a date",IF(H60&lt;TODAY(),"Overdue",IF(H60&lt;=TODAY()+30,"Due in 30 days",IF(H60&lt;=TODAY()+60,"Due in 60 days",IF(H60&lt;=TODAY()+90,"Due in 90 days","Upcoming"))))))))</f>
        <v/>
      </c>
      <c r="K60" s="9"/>
      <c r="L60" s="10"/>
      <c r="M60" s="9"/>
      <c r="N60" s="9"/>
      <c r="O60" s="13" t="n">
        <f aca="false">IFERROR(INDEX(Lists!$B$2:$B$9,MATCH(E60,Lists!$A$2:$A$9,0)),0)</f>
        <v>0</v>
      </c>
    </row>
    <row r="61" customFormat="false" ht="30" hidden="false" customHeight="true" outlineLevel="0" collapsed="false">
      <c r="A61" s="9"/>
      <c r="B61" s="9"/>
      <c r="C61" s="9"/>
      <c r="D61" s="9"/>
      <c r="E61" s="10"/>
      <c r="F61" s="11"/>
      <c r="G61" s="11"/>
      <c r="H61" s="12" t="str">
        <f aca="false">IF(OR(B61="",L61="No"),"",IF(O61=0,IF(G61&lt;&gt;"","",IF(F61="","",F61)),IF(G61&lt;&gt;"",EDATE(G61,O61),IF(F61="","",F61))))</f>
        <v/>
      </c>
      <c r="I61" s="13" t="str">
        <f aca="true">IF(H61="","",H61-TODAY())</f>
        <v/>
      </c>
      <c r="J61" s="14" t="str">
        <f aca="true">IF(B61="","",IF(L61="No","Not applicable",IF(AND(O61=0,G61&lt;&gt;""),"Complete",IF(H61="","Add a date",IF(H61&lt;TODAY(),"Overdue",IF(H61&lt;=TODAY()+30,"Due in 30 days",IF(H61&lt;=TODAY()+60,"Due in 60 days",IF(H61&lt;=TODAY()+90,"Due in 90 days","Upcoming"))))))))</f>
        <v/>
      </c>
      <c r="K61" s="9"/>
      <c r="L61" s="10"/>
      <c r="M61" s="9"/>
      <c r="N61" s="9"/>
      <c r="O61" s="13" t="n">
        <f aca="false">IFERROR(INDEX(Lists!$B$2:$B$9,MATCH(E61,Lists!$A$2:$A$9,0)),0)</f>
        <v>0</v>
      </c>
    </row>
    <row r="62" customFormat="false" ht="30" hidden="false" customHeight="true" outlineLevel="0" collapsed="false">
      <c r="A62" s="9"/>
      <c r="B62" s="9"/>
      <c r="C62" s="9"/>
      <c r="D62" s="9"/>
      <c r="E62" s="10"/>
      <c r="F62" s="11"/>
      <c r="G62" s="11"/>
      <c r="H62" s="12" t="str">
        <f aca="false">IF(OR(B62="",L62="No"),"",IF(O62=0,IF(G62&lt;&gt;"","",IF(F62="","",F62)),IF(G62&lt;&gt;"",EDATE(G62,O62),IF(F62="","",F62))))</f>
        <v/>
      </c>
      <c r="I62" s="13" t="str">
        <f aca="true">IF(H62="","",H62-TODAY())</f>
        <v/>
      </c>
      <c r="J62" s="14" t="str">
        <f aca="true">IF(B62="","",IF(L62="No","Not applicable",IF(AND(O62=0,G62&lt;&gt;""),"Complete",IF(H62="","Add a date",IF(H62&lt;TODAY(),"Overdue",IF(H62&lt;=TODAY()+30,"Due in 30 days",IF(H62&lt;=TODAY()+60,"Due in 60 days",IF(H62&lt;=TODAY()+90,"Due in 90 days","Upcoming"))))))))</f>
        <v/>
      </c>
      <c r="K62" s="9"/>
      <c r="L62" s="10"/>
      <c r="M62" s="9"/>
      <c r="N62" s="9"/>
      <c r="O62" s="13" t="n">
        <f aca="false">IFERROR(INDEX(Lists!$B$2:$B$9,MATCH(E62,Lists!$A$2:$A$9,0)),0)</f>
        <v>0</v>
      </c>
    </row>
    <row r="63" customFormat="false" ht="30" hidden="false" customHeight="true" outlineLevel="0" collapsed="false">
      <c r="A63" s="9"/>
      <c r="B63" s="9"/>
      <c r="C63" s="9"/>
      <c r="D63" s="9"/>
      <c r="E63" s="10"/>
      <c r="F63" s="11"/>
      <c r="G63" s="11"/>
      <c r="H63" s="12" t="str">
        <f aca="false">IF(OR(B63="",L63="No"),"",IF(O63=0,IF(G63&lt;&gt;"","",IF(F63="","",F63)),IF(G63&lt;&gt;"",EDATE(G63,O63),IF(F63="","",F63))))</f>
        <v/>
      </c>
      <c r="I63" s="13" t="str">
        <f aca="true">IF(H63="","",H63-TODAY())</f>
        <v/>
      </c>
      <c r="J63" s="14" t="str">
        <f aca="true">IF(B63="","",IF(L63="No","Not applicable",IF(AND(O63=0,G63&lt;&gt;""),"Complete",IF(H63="","Add a date",IF(H63&lt;TODAY(),"Overdue",IF(H63&lt;=TODAY()+30,"Due in 30 days",IF(H63&lt;=TODAY()+60,"Due in 60 days",IF(H63&lt;=TODAY()+90,"Due in 90 days","Upcoming"))))))))</f>
        <v/>
      </c>
      <c r="K63" s="9"/>
      <c r="L63" s="10"/>
      <c r="M63" s="9"/>
      <c r="N63" s="9"/>
      <c r="O63" s="13" t="n">
        <f aca="false">IFERROR(INDEX(Lists!$B$2:$B$9,MATCH(E63,Lists!$A$2:$A$9,0)),0)</f>
        <v>0</v>
      </c>
    </row>
    <row r="64" customFormat="false" ht="30" hidden="false" customHeight="true" outlineLevel="0" collapsed="false">
      <c r="A64" s="9"/>
      <c r="B64" s="9"/>
      <c r="C64" s="9"/>
      <c r="D64" s="9"/>
      <c r="E64" s="10"/>
      <c r="F64" s="11"/>
      <c r="G64" s="11"/>
      <c r="H64" s="12" t="str">
        <f aca="false">IF(OR(B64="",L64="No"),"",IF(O64=0,IF(G64&lt;&gt;"","",IF(F64="","",F64)),IF(G64&lt;&gt;"",EDATE(G64,O64),IF(F64="","",F64))))</f>
        <v/>
      </c>
      <c r="I64" s="13" t="str">
        <f aca="true">IF(H64="","",H64-TODAY())</f>
        <v/>
      </c>
      <c r="J64" s="14" t="str">
        <f aca="true">IF(B64="","",IF(L64="No","Not applicable",IF(AND(O64=0,G64&lt;&gt;""),"Complete",IF(H64="","Add a date",IF(H64&lt;TODAY(),"Overdue",IF(H64&lt;=TODAY()+30,"Due in 30 days",IF(H64&lt;=TODAY()+60,"Due in 60 days",IF(H64&lt;=TODAY()+90,"Due in 90 days","Upcoming"))))))))</f>
        <v/>
      </c>
      <c r="K64" s="9"/>
      <c r="L64" s="10"/>
      <c r="M64" s="9"/>
      <c r="N64" s="9"/>
      <c r="O64" s="13" t="n">
        <f aca="false">IFERROR(INDEX(Lists!$B$2:$B$9,MATCH(E64,Lists!$A$2:$A$9,0)),0)</f>
        <v>0</v>
      </c>
    </row>
    <row r="65" customFormat="false" ht="30" hidden="false" customHeight="true" outlineLevel="0" collapsed="false">
      <c r="A65" s="9"/>
      <c r="B65" s="9"/>
      <c r="C65" s="9"/>
      <c r="D65" s="9"/>
      <c r="E65" s="10"/>
      <c r="F65" s="11"/>
      <c r="G65" s="11"/>
      <c r="H65" s="12" t="str">
        <f aca="false">IF(OR(B65="",L65="No"),"",IF(O65=0,IF(G65&lt;&gt;"","",IF(F65="","",F65)),IF(G65&lt;&gt;"",EDATE(G65,O65),IF(F65="","",F65))))</f>
        <v/>
      </c>
      <c r="I65" s="13" t="str">
        <f aca="true">IF(H65="","",H65-TODAY())</f>
        <v/>
      </c>
      <c r="J65" s="14" t="str">
        <f aca="true">IF(B65="","",IF(L65="No","Not applicable",IF(AND(O65=0,G65&lt;&gt;""),"Complete",IF(H65="","Add a date",IF(H65&lt;TODAY(),"Overdue",IF(H65&lt;=TODAY()+30,"Due in 30 days",IF(H65&lt;=TODAY()+60,"Due in 60 days",IF(H65&lt;=TODAY()+90,"Due in 90 days","Upcoming"))))))))</f>
        <v/>
      </c>
      <c r="K65" s="9"/>
      <c r="L65" s="10"/>
      <c r="M65" s="9"/>
      <c r="N65" s="9"/>
      <c r="O65" s="13" t="n">
        <f aca="false">IFERROR(INDEX(Lists!$B$2:$B$9,MATCH(E65,Lists!$A$2:$A$9,0)),0)</f>
        <v>0</v>
      </c>
    </row>
    <row r="66" customFormat="false" ht="30" hidden="false" customHeight="true" outlineLevel="0" collapsed="false">
      <c r="A66" s="9"/>
      <c r="B66" s="9"/>
      <c r="C66" s="9"/>
      <c r="D66" s="9"/>
      <c r="E66" s="10"/>
      <c r="F66" s="11"/>
      <c r="G66" s="11"/>
      <c r="H66" s="12" t="str">
        <f aca="false">IF(OR(B66="",L66="No"),"",IF(O66=0,IF(G66&lt;&gt;"","",IF(F66="","",F66)),IF(G66&lt;&gt;"",EDATE(G66,O66),IF(F66="","",F66))))</f>
        <v/>
      </c>
      <c r="I66" s="13" t="str">
        <f aca="true">IF(H66="","",H66-TODAY())</f>
        <v/>
      </c>
      <c r="J66" s="14" t="str">
        <f aca="true">IF(B66="","",IF(L66="No","Not applicable",IF(AND(O66=0,G66&lt;&gt;""),"Complete",IF(H66="","Add a date",IF(H66&lt;TODAY(),"Overdue",IF(H66&lt;=TODAY()+30,"Due in 30 days",IF(H66&lt;=TODAY()+60,"Due in 60 days",IF(H66&lt;=TODAY()+90,"Due in 90 days","Upcoming"))))))))</f>
        <v/>
      </c>
      <c r="K66" s="9"/>
      <c r="L66" s="10"/>
      <c r="M66" s="9"/>
      <c r="N66" s="9"/>
      <c r="O66" s="13" t="n">
        <f aca="false">IFERROR(INDEX(Lists!$B$2:$B$9,MATCH(E66,Lists!$A$2:$A$9,0)),0)</f>
        <v>0</v>
      </c>
    </row>
    <row r="67" customFormat="false" ht="30" hidden="false" customHeight="true" outlineLevel="0" collapsed="false">
      <c r="A67" s="9"/>
      <c r="B67" s="9"/>
      <c r="C67" s="9"/>
      <c r="D67" s="9"/>
      <c r="E67" s="10"/>
      <c r="F67" s="11"/>
      <c r="G67" s="11"/>
      <c r="H67" s="12" t="str">
        <f aca="false">IF(OR(B67="",L67="No"),"",IF(O67=0,IF(G67&lt;&gt;"","",IF(F67="","",F67)),IF(G67&lt;&gt;"",EDATE(G67,O67),IF(F67="","",F67))))</f>
        <v/>
      </c>
      <c r="I67" s="13" t="str">
        <f aca="true">IF(H67="","",H67-TODAY())</f>
        <v/>
      </c>
      <c r="J67" s="14" t="str">
        <f aca="true">IF(B67="","",IF(L67="No","Not applicable",IF(AND(O67=0,G67&lt;&gt;""),"Complete",IF(H67="","Add a date",IF(H67&lt;TODAY(),"Overdue",IF(H67&lt;=TODAY()+30,"Due in 30 days",IF(H67&lt;=TODAY()+60,"Due in 60 days",IF(H67&lt;=TODAY()+90,"Due in 90 days","Upcoming"))))))))</f>
        <v/>
      </c>
      <c r="K67" s="9"/>
      <c r="L67" s="10"/>
      <c r="M67" s="9"/>
      <c r="N67" s="9"/>
      <c r="O67" s="13" t="n">
        <f aca="false">IFERROR(INDEX(Lists!$B$2:$B$9,MATCH(E67,Lists!$A$2:$A$9,0)),0)</f>
        <v>0</v>
      </c>
    </row>
    <row r="68" customFormat="false" ht="30" hidden="false" customHeight="true" outlineLevel="0" collapsed="false">
      <c r="A68" s="9"/>
      <c r="B68" s="9"/>
      <c r="C68" s="9"/>
      <c r="D68" s="9"/>
      <c r="E68" s="10"/>
      <c r="F68" s="11"/>
      <c r="G68" s="11"/>
      <c r="H68" s="12" t="str">
        <f aca="false">IF(OR(B68="",L68="No"),"",IF(O68=0,IF(G68&lt;&gt;"","",IF(F68="","",F68)),IF(G68&lt;&gt;"",EDATE(G68,O68),IF(F68="","",F68))))</f>
        <v/>
      </c>
      <c r="I68" s="13" t="str">
        <f aca="true">IF(H68="","",H68-TODAY())</f>
        <v/>
      </c>
      <c r="J68" s="14" t="str">
        <f aca="true">IF(B68="","",IF(L68="No","Not applicable",IF(AND(O68=0,G68&lt;&gt;""),"Complete",IF(H68="","Add a date",IF(H68&lt;TODAY(),"Overdue",IF(H68&lt;=TODAY()+30,"Due in 30 days",IF(H68&lt;=TODAY()+60,"Due in 60 days",IF(H68&lt;=TODAY()+90,"Due in 90 days","Upcoming"))))))))</f>
        <v/>
      </c>
      <c r="K68" s="9"/>
      <c r="L68" s="10"/>
      <c r="M68" s="9"/>
      <c r="N68" s="9"/>
      <c r="O68" s="13" t="n">
        <f aca="false">IFERROR(INDEX(Lists!$B$2:$B$9,MATCH(E68,Lists!$A$2:$A$9,0)),0)</f>
        <v>0</v>
      </c>
    </row>
    <row r="69" customFormat="false" ht="30" hidden="false" customHeight="true" outlineLevel="0" collapsed="false">
      <c r="A69" s="9"/>
      <c r="B69" s="9"/>
      <c r="C69" s="9"/>
      <c r="D69" s="9"/>
      <c r="E69" s="10"/>
      <c r="F69" s="11"/>
      <c r="G69" s="11"/>
      <c r="H69" s="12" t="str">
        <f aca="false">IF(OR(B69="",L69="No"),"",IF(O69=0,IF(G69&lt;&gt;"","",IF(F69="","",F69)),IF(G69&lt;&gt;"",EDATE(G69,O69),IF(F69="","",F69))))</f>
        <v/>
      </c>
      <c r="I69" s="13" t="str">
        <f aca="true">IF(H69="","",H69-TODAY())</f>
        <v/>
      </c>
      <c r="J69" s="14" t="str">
        <f aca="true">IF(B69="","",IF(L69="No","Not applicable",IF(AND(O69=0,G69&lt;&gt;""),"Complete",IF(H69="","Add a date",IF(H69&lt;TODAY(),"Overdue",IF(H69&lt;=TODAY()+30,"Due in 30 days",IF(H69&lt;=TODAY()+60,"Due in 60 days",IF(H69&lt;=TODAY()+90,"Due in 90 days","Upcoming"))))))))</f>
        <v/>
      </c>
      <c r="K69" s="9"/>
      <c r="L69" s="10"/>
      <c r="M69" s="9"/>
      <c r="N69" s="9"/>
      <c r="O69" s="13" t="n">
        <f aca="false">IFERROR(INDEX(Lists!$B$2:$B$9,MATCH(E69,Lists!$A$2:$A$9,0)),0)</f>
        <v>0</v>
      </c>
    </row>
    <row r="70" customFormat="false" ht="30" hidden="false" customHeight="true" outlineLevel="0" collapsed="false">
      <c r="A70" s="9"/>
      <c r="B70" s="9"/>
      <c r="C70" s="9"/>
      <c r="D70" s="9"/>
      <c r="E70" s="10"/>
      <c r="F70" s="11"/>
      <c r="G70" s="11"/>
      <c r="H70" s="12" t="str">
        <f aca="false">IF(OR(B70="",L70="No"),"",IF(O70=0,IF(G70&lt;&gt;"","",IF(F70="","",F70)),IF(G70&lt;&gt;"",EDATE(G70,O70),IF(F70="","",F70))))</f>
        <v/>
      </c>
      <c r="I70" s="13" t="str">
        <f aca="true">IF(H70="","",H70-TODAY())</f>
        <v/>
      </c>
      <c r="J70" s="14" t="str">
        <f aca="true">IF(B70="","",IF(L70="No","Not applicable",IF(AND(O70=0,G70&lt;&gt;""),"Complete",IF(H70="","Add a date",IF(H70&lt;TODAY(),"Overdue",IF(H70&lt;=TODAY()+30,"Due in 30 days",IF(H70&lt;=TODAY()+60,"Due in 60 days",IF(H70&lt;=TODAY()+90,"Due in 90 days","Upcoming"))))))))</f>
        <v/>
      </c>
      <c r="K70" s="9"/>
      <c r="L70" s="10"/>
      <c r="M70" s="9"/>
      <c r="N70" s="9"/>
      <c r="O70" s="13" t="n">
        <f aca="false">IFERROR(INDEX(Lists!$B$2:$B$9,MATCH(E70,Lists!$A$2:$A$9,0)),0)</f>
        <v>0</v>
      </c>
    </row>
    <row r="71" customFormat="false" ht="30" hidden="false" customHeight="true" outlineLevel="0" collapsed="false">
      <c r="A71" s="9"/>
      <c r="B71" s="9"/>
      <c r="C71" s="9"/>
      <c r="D71" s="9"/>
      <c r="E71" s="10"/>
      <c r="F71" s="11"/>
      <c r="G71" s="11"/>
      <c r="H71" s="12" t="str">
        <f aca="false">IF(OR(B71="",L71="No"),"",IF(O71=0,IF(G71&lt;&gt;"","",IF(F71="","",F71)),IF(G71&lt;&gt;"",EDATE(G71,O71),IF(F71="","",F71))))</f>
        <v/>
      </c>
      <c r="I71" s="13" t="str">
        <f aca="true">IF(H71="","",H71-TODAY())</f>
        <v/>
      </c>
      <c r="J71" s="14" t="str">
        <f aca="true">IF(B71="","",IF(L71="No","Not applicable",IF(AND(O71=0,G71&lt;&gt;""),"Complete",IF(H71="","Add a date",IF(H71&lt;TODAY(),"Overdue",IF(H71&lt;=TODAY()+30,"Due in 30 days",IF(H71&lt;=TODAY()+60,"Due in 60 days",IF(H71&lt;=TODAY()+90,"Due in 90 days","Upcoming"))))))))</f>
        <v/>
      </c>
      <c r="K71" s="9"/>
      <c r="L71" s="10"/>
      <c r="M71" s="9"/>
      <c r="N71" s="9"/>
      <c r="O71" s="13" t="n">
        <f aca="false">IFERROR(INDEX(Lists!$B$2:$B$9,MATCH(E71,Lists!$A$2:$A$9,0)),0)</f>
        <v>0</v>
      </c>
    </row>
    <row r="72" customFormat="false" ht="30" hidden="false" customHeight="true" outlineLevel="0" collapsed="false">
      <c r="A72" s="9"/>
      <c r="B72" s="9"/>
      <c r="C72" s="9"/>
      <c r="D72" s="9"/>
      <c r="E72" s="10"/>
      <c r="F72" s="11"/>
      <c r="G72" s="11"/>
      <c r="H72" s="12" t="str">
        <f aca="false">IF(OR(B72="",L72="No"),"",IF(O72=0,IF(G72&lt;&gt;"","",IF(F72="","",F72)),IF(G72&lt;&gt;"",EDATE(G72,O72),IF(F72="","",F72))))</f>
        <v/>
      </c>
      <c r="I72" s="13" t="str">
        <f aca="true">IF(H72="","",H72-TODAY())</f>
        <v/>
      </c>
      <c r="J72" s="14" t="str">
        <f aca="true">IF(B72="","",IF(L72="No","Not applicable",IF(AND(O72=0,G72&lt;&gt;""),"Complete",IF(H72="","Add a date",IF(H72&lt;TODAY(),"Overdue",IF(H72&lt;=TODAY()+30,"Due in 30 days",IF(H72&lt;=TODAY()+60,"Due in 60 days",IF(H72&lt;=TODAY()+90,"Due in 90 days","Upcoming"))))))))</f>
        <v/>
      </c>
      <c r="K72" s="9"/>
      <c r="L72" s="10"/>
      <c r="M72" s="9"/>
      <c r="N72" s="9"/>
      <c r="O72" s="13" t="n">
        <f aca="false">IFERROR(INDEX(Lists!$B$2:$B$9,MATCH(E72,Lists!$A$2:$A$9,0)),0)</f>
        <v>0</v>
      </c>
    </row>
    <row r="73" customFormat="false" ht="30" hidden="false" customHeight="true" outlineLevel="0" collapsed="false">
      <c r="A73" s="9"/>
      <c r="B73" s="9"/>
      <c r="C73" s="9"/>
      <c r="D73" s="9"/>
      <c r="E73" s="10"/>
      <c r="F73" s="11"/>
      <c r="G73" s="11"/>
      <c r="H73" s="12" t="str">
        <f aca="false">IF(OR(B73="",L73="No"),"",IF(O73=0,IF(G73&lt;&gt;"","",IF(F73="","",F73)),IF(G73&lt;&gt;"",EDATE(G73,O73),IF(F73="","",F73))))</f>
        <v/>
      </c>
      <c r="I73" s="13" t="str">
        <f aca="true">IF(H73="","",H73-TODAY())</f>
        <v/>
      </c>
      <c r="J73" s="14" t="str">
        <f aca="true">IF(B73="","",IF(L73="No","Not applicable",IF(AND(O73=0,G73&lt;&gt;""),"Complete",IF(H73="","Add a date",IF(H73&lt;TODAY(),"Overdue",IF(H73&lt;=TODAY()+30,"Due in 30 days",IF(H73&lt;=TODAY()+60,"Due in 60 days",IF(H73&lt;=TODAY()+90,"Due in 90 days","Upcoming"))))))))</f>
        <v/>
      </c>
      <c r="K73" s="9"/>
      <c r="L73" s="10"/>
      <c r="M73" s="9"/>
      <c r="N73" s="9"/>
      <c r="O73" s="13" t="n">
        <f aca="false">IFERROR(INDEX(Lists!$B$2:$B$9,MATCH(E73,Lists!$A$2:$A$9,0)),0)</f>
        <v>0</v>
      </c>
    </row>
    <row r="74" customFormat="false" ht="30" hidden="false" customHeight="true" outlineLevel="0" collapsed="false">
      <c r="A74" s="9"/>
      <c r="B74" s="9"/>
      <c r="C74" s="9"/>
      <c r="D74" s="9"/>
      <c r="E74" s="10"/>
      <c r="F74" s="11"/>
      <c r="G74" s="11"/>
      <c r="H74" s="12" t="str">
        <f aca="false">IF(OR(B74="",L74="No"),"",IF(O74=0,IF(G74&lt;&gt;"","",IF(F74="","",F74)),IF(G74&lt;&gt;"",EDATE(G74,O74),IF(F74="","",F74))))</f>
        <v/>
      </c>
      <c r="I74" s="13" t="str">
        <f aca="true">IF(H74="","",H74-TODAY())</f>
        <v/>
      </c>
      <c r="J74" s="14" t="str">
        <f aca="true">IF(B74="","",IF(L74="No","Not applicable",IF(AND(O74=0,G74&lt;&gt;""),"Complete",IF(H74="","Add a date",IF(H74&lt;TODAY(),"Overdue",IF(H74&lt;=TODAY()+30,"Due in 30 days",IF(H74&lt;=TODAY()+60,"Due in 60 days",IF(H74&lt;=TODAY()+90,"Due in 90 days","Upcoming"))))))))</f>
        <v/>
      </c>
      <c r="K74" s="9"/>
      <c r="L74" s="10"/>
      <c r="M74" s="9"/>
      <c r="N74" s="9"/>
      <c r="O74" s="13" t="n">
        <f aca="false">IFERROR(INDEX(Lists!$B$2:$B$9,MATCH(E74,Lists!$A$2:$A$9,0)),0)</f>
        <v>0</v>
      </c>
    </row>
    <row r="75" customFormat="false" ht="30" hidden="false" customHeight="true" outlineLevel="0" collapsed="false">
      <c r="A75" s="9"/>
      <c r="B75" s="9"/>
      <c r="C75" s="9"/>
      <c r="D75" s="9"/>
      <c r="E75" s="10"/>
      <c r="F75" s="11"/>
      <c r="G75" s="11"/>
      <c r="H75" s="12" t="str">
        <f aca="false">IF(OR(B75="",L75="No"),"",IF(O75=0,IF(G75&lt;&gt;"","",IF(F75="","",F75)),IF(G75&lt;&gt;"",EDATE(G75,O75),IF(F75="","",F75))))</f>
        <v/>
      </c>
      <c r="I75" s="13" t="str">
        <f aca="true">IF(H75="","",H75-TODAY())</f>
        <v/>
      </c>
      <c r="J75" s="14" t="str">
        <f aca="true">IF(B75="","",IF(L75="No","Not applicable",IF(AND(O75=0,G75&lt;&gt;""),"Complete",IF(H75="","Add a date",IF(H75&lt;TODAY(),"Overdue",IF(H75&lt;=TODAY()+30,"Due in 30 days",IF(H75&lt;=TODAY()+60,"Due in 60 days",IF(H75&lt;=TODAY()+90,"Due in 90 days","Upcoming"))))))))</f>
        <v/>
      </c>
      <c r="K75" s="9"/>
      <c r="L75" s="10"/>
      <c r="M75" s="9"/>
      <c r="N75" s="9"/>
      <c r="O75" s="13" t="n">
        <f aca="false">IFERROR(INDEX(Lists!$B$2:$B$9,MATCH(E75,Lists!$A$2:$A$9,0)),0)</f>
        <v>0</v>
      </c>
    </row>
    <row r="76" customFormat="false" ht="30" hidden="false" customHeight="true" outlineLevel="0" collapsed="false">
      <c r="A76" s="9"/>
      <c r="B76" s="9"/>
      <c r="C76" s="9"/>
      <c r="D76" s="9"/>
      <c r="E76" s="10"/>
      <c r="F76" s="11"/>
      <c r="G76" s="11"/>
      <c r="H76" s="12" t="str">
        <f aca="false">IF(OR(B76="",L76="No"),"",IF(O76=0,IF(G76&lt;&gt;"","",IF(F76="","",F76)),IF(G76&lt;&gt;"",EDATE(G76,O76),IF(F76="","",F76))))</f>
        <v/>
      </c>
      <c r="I76" s="13" t="str">
        <f aca="true">IF(H76="","",H76-TODAY())</f>
        <v/>
      </c>
      <c r="J76" s="14" t="str">
        <f aca="true">IF(B76="","",IF(L76="No","Not applicable",IF(AND(O76=0,G76&lt;&gt;""),"Complete",IF(H76="","Add a date",IF(H76&lt;TODAY(),"Overdue",IF(H76&lt;=TODAY()+30,"Due in 30 days",IF(H76&lt;=TODAY()+60,"Due in 60 days",IF(H76&lt;=TODAY()+90,"Due in 90 days","Upcoming"))))))))</f>
        <v/>
      </c>
      <c r="K76" s="9"/>
      <c r="L76" s="10"/>
      <c r="M76" s="9"/>
      <c r="N76" s="9"/>
      <c r="O76" s="13" t="n">
        <f aca="false">IFERROR(INDEX(Lists!$B$2:$B$9,MATCH(E76,Lists!$A$2:$A$9,0)),0)</f>
        <v>0</v>
      </c>
    </row>
    <row r="77" customFormat="false" ht="30" hidden="false" customHeight="true" outlineLevel="0" collapsed="false">
      <c r="A77" s="9"/>
      <c r="B77" s="9"/>
      <c r="C77" s="9"/>
      <c r="D77" s="9"/>
      <c r="E77" s="10"/>
      <c r="F77" s="11"/>
      <c r="G77" s="11"/>
      <c r="H77" s="12" t="str">
        <f aca="false">IF(OR(B77="",L77="No"),"",IF(O77=0,IF(G77&lt;&gt;"","",IF(F77="","",F77)),IF(G77&lt;&gt;"",EDATE(G77,O77),IF(F77="","",F77))))</f>
        <v/>
      </c>
      <c r="I77" s="13" t="str">
        <f aca="true">IF(H77="","",H77-TODAY())</f>
        <v/>
      </c>
      <c r="J77" s="14" t="str">
        <f aca="true">IF(B77="","",IF(L77="No","Not applicable",IF(AND(O77=0,G77&lt;&gt;""),"Complete",IF(H77="","Add a date",IF(H77&lt;TODAY(),"Overdue",IF(H77&lt;=TODAY()+30,"Due in 30 days",IF(H77&lt;=TODAY()+60,"Due in 60 days",IF(H77&lt;=TODAY()+90,"Due in 90 days","Upcoming"))))))))</f>
        <v/>
      </c>
      <c r="K77" s="9"/>
      <c r="L77" s="10"/>
      <c r="M77" s="9"/>
      <c r="N77" s="9"/>
      <c r="O77" s="13" t="n">
        <f aca="false">IFERROR(INDEX(Lists!$B$2:$B$9,MATCH(E77,Lists!$A$2:$A$9,0)),0)</f>
        <v>0</v>
      </c>
    </row>
    <row r="78" customFormat="false" ht="30" hidden="false" customHeight="true" outlineLevel="0" collapsed="false">
      <c r="A78" s="9"/>
      <c r="B78" s="9"/>
      <c r="C78" s="9"/>
      <c r="D78" s="9"/>
      <c r="E78" s="10"/>
      <c r="F78" s="11"/>
      <c r="G78" s="11"/>
      <c r="H78" s="12" t="str">
        <f aca="false">IF(OR(B78="",L78="No"),"",IF(O78=0,IF(G78&lt;&gt;"","",IF(F78="","",F78)),IF(G78&lt;&gt;"",EDATE(G78,O78),IF(F78="","",F78))))</f>
        <v/>
      </c>
      <c r="I78" s="13" t="str">
        <f aca="true">IF(H78="","",H78-TODAY())</f>
        <v/>
      </c>
      <c r="J78" s="14" t="str">
        <f aca="true">IF(B78="","",IF(L78="No","Not applicable",IF(AND(O78=0,G78&lt;&gt;""),"Complete",IF(H78="","Add a date",IF(H78&lt;TODAY(),"Overdue",IF(H78&lt;=TODAY()+30,"Due in 30 days",IF(H78&lt;=TODAY()+60,"Due in 60 days",IF(H78&lt;=TODAY()+90,"Due in 90 days","Upcoming"))))))))</f>
        <v/>
      </c>
      <c r="K78" s="9"/>
      <c r="L78" s="10"/>
      <c r="M78" s="9"/>
      <c r="N78" s="9"/>
      <c r="O78" s="13" t="n">
        <f aca="false">IFERROR(INDEX(Lists!$B$2:$B$9,MATCH(E78,Lists!$A$2:$A$9,0)),0)</f>
        <v>0</v>
      </c>
    </row>
    <row r="79" customFormat="false" ht="30" hidden="false" customHeight="true" outlineLevel="0" collapsed="false">
      <c r="A79" s="9"/>
      <c r="B79" s="9"/>
      <c r="C79" s="9"/>
      <c r="D79" s="9"/>
      <c r="E79" s="10"/>
      <c r="F79" s="11"/>
      <c r="G79" s="11"/>
      <c r="H79" s="12" t="str">
        <f aca="false">IF(OR(B79="",L79="No"),"",IF(O79=0,IF(G79&lt;&gt;"","",IF(F79="","",F79)),IF(G79&lt;&gt;"",EDATE(G79,O79),IF(F79="","",F79))))</f>
        <v/>
      </c>
      <c r="I79" s="13" t="str">
        <f aca="true">IF(H79="","",H79-TODAY())</f>
        <v/>
      </c>
      <c r="J79" s="14" t="str">
        <f aca="true">IF(B79="","",IF(L79="No","Not applicable",IF(AND(O79=0,G79&lt;&gt;""),"Complete",IF(H79="","Add a date",IF(H79&lt;TODAY(),"Overdue",IF(H79&lt;=TODAY()+30,"Due in 30 days",IF(H79&lt;=TODAY()+60,"Due in 60 days",IF(H79&lt;=TODAY()+90,"Due in 90 days","Upcoming"))))))))</f>
        <v/>
      </c>
      <c r="K79" s="9"/>
      <c r="L79" s="10"/>
      <c r="M79" s="9"/>
      <c r="N79" s="9"/>
      <c r="O79" s="13" t="n">
        <f aca="false">IFERROR(INDEX(Lists!$B$2:$B$9,MATCH(E79,Lists!$A$2:$A$9,0)),0)</f>
        <v>0</v>
      </c>
    </row>
    <row r="80" customFormat="false" ht="30" hidden="false" customHeight="true" outlineLevel="0" collapsed="false">
      <c r="A80" s="9"/>
      <c r="B80" s="9"/>
      <c r="C80" s="9"/>
      <c r="D80" s="9"/>
      <c r="E80" s="10"/>
      <c r="F80" s="11"/>
      <c r="G80" s="11"/>
      <c r="H80" s="12" t="str">
        <f aca="false">IF(OR(B80="",L80="No"),"",IF(O80=0,IF(G80&lt;&gt;"","",IF(F80="","",F80)),IF(G80&lt;&gt;"",EDATE(G80,O80),IF(F80="","",F80))))</f>
        <v/>
      </c>
      <c r="I80" s="13" t="str">
        <f aca="true">IF(H80="","",H80-TODAY())</f>
        <v/>
      </c>
      <c r="J80" s="14" t="str">
        <f aca="true">IF(B80="","",IF(L80="No","Not applicable",IF(AND(O80=0,G80&lt;&gt;""),"Complete",IF(H80="","Add a date",IF(H80&lt;TODAY(),"Overdue",IF(H80&lt;=TODAY()+30,"Due in 30 days",IF(H80&lt;=TODAY()+60,"Due in 60 days",IF(H80&lt;=TODAY()+90,"Due in 90 days","Upcoming"))))))))</f>
        <v/>
      </c>
      <c r="K80" s="9"/>
      <c r="L80" s="10"/>
      <c r="M80" s="9"/>
      <c r="N80" s="9"/>
      <c r="O80" s="13" t="n">
        <f aca="false">IFERROR(INDEX(Lists!$B$2:$B$9,MATCH(E80,Lists!$A$2:$A$9,0)),0)</f>
        <v>0</v>
      </c>
    </row>
    <row r="81" customFormat="false" ht="30" hidden="false" customHeight="true" outlineLevel="0" collapsed="false">
      <c r="A81" s="9"/>
      <c r="B81" s="9"/>
      <c r="C81" s="9"/>
      <c r="D81" s="9"/>
      <c r="E81" s="10"/>
      <c r="F81" s="11"/>
      <c r="G81" s="11"/>
      <c r="H81" s="12" t="str">
        <f aca="false">IF(OR(B81="",L81="No"),"",IF(O81=0,IF(G81&lt;&gt;"","",IF(F81="","",F81)),IF(G81&lt;&gt;"",EDATE(G81,O81),IF(F81="","",F81))))</f>
        <v/>
      </c>
      <c r="I81" s="13" t="str">
        <f aca="true">IF(H81="","",H81-TODAY())</f>
        <v/>
      </c>
      <c r="J81" s="14" t="str">
        <f aca="true">IF(B81="","",IF(L81="No","Not applicable",IF(AND(O81=0,G81&lt;&gt;""),"Complete",IF(H81="","Add a date",IF(H81&lt;TODAY(),"Overdue",IF(H81&lt;=TODAY()+30,"Due in 30 days",IF(H81&lt;=TODAY()+60,"Due in 60 days",IF(H81&lt;=TODAY()+90,"Due in 90 days","Upcoming"))))))))</f>
        <v/>
      </c>
      <c r="K81" s="9"/>
      <c r="L81" s="10"/>
      <c r="M81" s="9"/>
      <c r="N81" s="9"/>
      <c r="O81" s="13" t="n">
        <f aca="false">IFERROR(INDEX(Lists!$B$2:$B$9,MATCH(E81,Lists!$A$2:$A$9,0)),0)</f>
        <v>0</v>
      </c>
    </row>
    <row r="82" customFormat="false" ht="30" hidden="false" customHeight="true" outlineLevel="0" collapsed="false">
      <c r="A82" s="9"/>
      <c r="B82" s="9"/>
      <c r="C82" s="9"/>
      <c r="D82" s="9"/>
      <c r="E82" s="10"/>
      <c r="F82" s="11"/>
      <c r="G82" s="11"/>
      <c r="H82" s="12" t="str">
        <f aca="false">IF(OR(B82="",L82="No"),"",IF(O82=0,IF(G82&lt;&gt;"","",IF(F82="","",F82)),IF(G82&lt;&gt;"",EDATE(G82,O82),IF(F82="","",F82))))</f>
        <v/>
      </c>
      <c r="I82" s="13" t="str">
        <f aca="true">IF(H82="","",H82-TODAY())</f>
        <v/>
      </c>
      <c r="J82" s="14" t="str">
        <f aca="true">IF(B82="","",IF(L82="No","Not applicable",IF(AND(O82=0,G82&lt;&gt;""),"Complete",IF(H82="","Add a date",IF(H82&lt;TODAY(),"Overdue",IF(H82&lt;=TODAY()+30,"Due in 30 days",IF(H82&lt;=TODAY()+60,"Due in 60 days",IF(H82&lt;=TODAY()+90,"Due in 90 days","Upcoming"))))))))</f>
        <v/>
      </c>
      <c r="K82" s="9"/>
      <c r="L82" s="10"/>
      <c r="M82" s="9"/>
      <c r="N82" s="9"/>
      <c r="O82" s="13" t="n">
        <f aca="false">IFERROR(INDEX(Lists!$B$2:$B$9,MATCH(E82,Lists!$A$2:$A$9,0)),0)</f>
        <v>0</v>
      </c>
    </row>
    <row r="83" customFormat="false" ht="30" hidden="false" customHeight="true" outlineLevel="0" collapsed="false">
      <c r="A83" s="9"/>
      <c r="B83" s="9"/>
      <c r="C83" s="9"/>
      <c r="D83" s="9"/>
      <c r="E83" s="10"/>
      <c r="F83" s="11"/>
      <c r="G83" s="11"/>
      <c r="H83" s="12" t="str">
        <f aca="false">IF(OR(B83="",L83="No"),"",IF(O83=0,IF(G83&lt;&gt;"","",IF(F83="","",F83)),IF(G83&lt;&gt;"",EDATE(G83,O83),IF(F83="","",F83))))</f>
        <v/>
      </c>
      <c r="I83" s="13" t="str">
        <f aca="true">IF(H83="","",H83-TODAY())</f>
        <v/>
      </c>
      <c r="J83" s="14" t="str">
        <f aca="true">IF(B83="","",IF(L83="No","Not applicable",IF(AND(O83=0,G83&lt;&gt;""),"Complete",IF(H83="","Add a date",IF(H83&lt;TODAY(),"Overdue",IF(H83&lt;=TODAY()+30,"Due in 30 days",IF(H83&lt;=TODAY()+60,"Due in 60 days",IF(H83&lt;=TODAY()+90,"Due in 90 days","Upcoming"))))))))</f>
        <v/>
      </c>
      <c r="K83" s="9"/>
      <c r="L83" s="10"/>
      <c r="M83" s="9"/>
      <c r="N83" s="9"/>
      <c r="O83" s="13" t="n">
        <f aca="false">IFERROR(INDEX(Lists!$B$2:$B$9,MATCH(E83,Lists!$A$2:$A$9,0)),0)</f>
        <v>0</v>
      </c>
    </row>
    <row r="84" customFormat="false" ht="30" hidden="false" customHeight="true" outlineLevel="0" collapsed="false">
      <c r="A84" s="9"/>
      <c r="B84" s="9"/>
      <c r="C84" s="9"/>
      <c r="D84" s="9"/>
      <c r="E84" s="10"/>
      <c r="F84" s="11"/>
      <c r="G84" s="11"/>
      <c r="H84" s="12" t="str">
        <f aca="false">IF(OR(B84="",L84="No"),"",IF(O84=0,IF(G84&lt;&gt;"","",IF(F84="","",F84)),IF(G84&lt;&gt;"",EDATE(G84,O84),IF(F84="","",F84))))</f>
        <v/>
      </c>
      <c r="I84" s="13" t="str">
        <f aca="true">IF(H84="","",H84-TODAY())</f>
        <v/>
      </c>
      <c r="J84" s="14" t="str">
        <f aca="true">IF(B84="","",IF(L84="No","Not applicable",IF(AND(O84=0,G84&lt;&gt;""),"Complete",IF(H84="","Add a date",IF(H84&lt;TODAY(),"Overdue",IF(H84&lt;=TODAY()+30,"Due in 30 days",IF(H84&lt;=TODAY()+60,"Due in 60 days",IF(H84&lt;=TODAY()+90,"Due in 90 days","Upcoming"))))))))</f>
        <v/>
      </c>
      <c r="K84" s="9"/>
      <c r="L84" s="10"/>
      <c r="M84" s="9"/>
      <c r="N84" s="9"/>
      <c r="O84" s="13" t="n">
        <f aca="false">IFERROR(INDEX(Lists!$B$2:$B$9,MATCH(E84,Lists!$A$2:$A$9,0)),0)</f>
        <v>0</v>
      </c>
    </row>
    <row r="85" customFormat="false" ht="30" hidden="false" customHeight="true" outlineLevel="0" collapsed="false">
      <c r="A85" s="9"/>
      <c r="B85" s="9"/>
      <c r="C85" s="9"/>
      <c r="D85" s="9"/>
      <c r="E85" s="10"/>
      <c r="F85" s="11"/>
      <c r="G85" s="11"/>
      <c r="H85" s="12" t="str">
        <f aca="false">IF(OR(B85="",L85="No"),"",IF(O85=0,IF(G85&lt;&gt;"","",IF(F85="","",F85)),IF(G85&lt;&gt;"",EDATE(G85,O85),IF(F85="","",F85))))</f>
        <v/>
      </c>
      <c r="I85" s="13" t="str">
        <f aca="true">IF(H85="","",H85-TODAY())</f>
        <v/>
      </c>
      <c r="J85" s="14" t="str">
        <f aca="true">IF(B85="","",IF(L85="No","Not applicable",IF(AND(O85=0,G85&lt;&gt;""),"Complete",IF(H85="","Add a date",IF(H85&lt;TODAY(),"Overdue",IF(H85&lt;=TODAY()+30,"Due in 30 days",IF(H85&lt;=TODAY()+60,"Due in 60 days",IF(H85&lt;=TODAY()+90,"Due in 90 days","Upcoming"))))))))</f>
        <v/>
      </c>
      <c r="K85" s="9"/>
      <c r="L85" s="10"/>
      <c r="M85" s="9"/>
      <c r="N85" s="9"/>
      <c r="O85" s="13" t="n">
        <f aca="false">IFERROR(INDEX(Lists!$B$2:$B$9,MATCH(E85,Lists!$A$2:$A$9,0)),0)</f>
        <v>0</v>
      </c>
    </row>
    <row r="86" customFormat="false" ht="30" hidden="false" customHeight="true" outlineLevel="0" collapsed="false">
      <c r="A86" s="9"/>
      <c r="B86" s="9"/>
      <c r="C86" s="9"/>
      <c r="D86" s="9"/>
      <c r="E86" s="10"/>
      <c r="F86" s="11"/>
      <c r="G86" s="11"/>
      <c r="H86" s="12" t="str">
        <f aca="false">IF(OR(B86="",L86="No"),"",IF(O86=0,IF(G86&lt;&gt;"","",IF(F86="","",F86)),IF(G86&lt;&gt;"",EDATE(G86,O86),IF(F86="","",F86))))</f>
        <v/>
      </c>
      <c r="I86" s="13" t="str">
        <f aca="true">IF(H86="","",H86-TODAY())</f>
        <v/>
      </c>
      <c r="J86" s="14" t="str">
        <f aca="true">IF(B86="","",IF(L86="No","Not applicable",IF(AND(O86=0,G86&lt;&gt;""),"Complete",IF(H86="","Add a date",IF(H86&lt;TODAY(),"Overdue",IF(H86&lt;=TODAY()+30,"Due in 30 days",IF(H86&lt;=TODAY()+60,"Due in 60 days",IF(H86&lt;=TODAY()+90,"Due in 90 days","Upcoming"))))))))</f>
        <v/>
      </c>
      <c r="K86" s="9"/>
      <c r="L86" s="10"/>
      <c r="M86" s="9"/>
      <c r="N86" s="9"/>
      <c r="O86" s="13" t="n">
        <f aca="false">IFERROR(INDEX(Lists!$B$2:$B$9,MATCH(E86,Lists!$A$2:$A$9,0)),0)</f>
        <v>0</v>
      </c>
    </row>
    <row r="87" customFormat="false" ht="30" hidden="false" customHeight="true" outlineLevel="0" collapsed="false">
      <c r="A87" s="9"/>
      <c r="B87" s="9"/>
      <c r="C87" s="9"/>
      <c r="D87" s="9"/>
      <c r="E87" s="10"/>
      <c r="F87" s="11"/>
      <c r="G87" s="11"/>
      <c r="H87" s="12" t="str">
        <f aca="false">IF(OR(B87="",L87="No"),"",IF(O87=0,IF(G87&lt;&gt;"","",IF(F87="","",F87)),IF(G87&lt;&gt;"",EDATE(G87,O87),IF(F87="","",F87))))</f>
        <v/>
      </c>
      <c r="I87" s="13" t="str">
        <f aca="true">IF(H87="","",H87-TODAY())</f>
        <v/>
      </c>
      <c r="J87" s="14" t="str">
        <f aca="true">IF(B87="","",IF(L87="No","Not applicable",IF(AND(O87=0,G87&lt;&gt;""),"Complete",IF(H87="","Add a date",IF(H87&lt;TODAY(),"Overdue",IF(H87&lt;=TODAY()+30,"Due in 30 days",IF(H87&lt;=TODAY()+60,"Due in 60 days",IF(H87&lt;=TODAY()+90,"Due in 90 days","Upcoming"))))))))</f>
        <v/>
      </c>
      <c r="K87" s="9"/>
      <c r="L87" s="10"/>
      <c r="M87" s="9"/>
      <c r="N87" s="9"/>
      <c r="O87" s="13" t="n">
        <f aca="false">IFERROR(INDEX(Lists!$B$2:$B$9,MATCH(E87,Lists!$A$2:$A$9,0)),0)</f>
        <v>0</v>
      </c>
    </row>
    <row r="88" customFormat="false" ht="30" hidden="false" customHeight="true" outlineLevel="0" collapsed="false">
      <c r="A88" s="9"/>
      <c r="B88" s="9"/>
      <c r="C88" s="9"/>
      <c r="D88" s="9"/>
      <c r="E88" s="10"/>
      <c r="F88" s="11"/>
      <c r="G88" s="11"/>
      <c r="H88" s="12" t="str">
        <f aca="false">IF(OR(B88="",L88="No"),"",IF(O88=0,IF(G88&lt;&gt;"","",IF(F88="","",F88)),IF(G88&lt;&gt;"",EDATE(G88,O88),IF(F88="","",F88))))</f>
        <v/>
      </c>
      <c r="I88" s="13" t="str">
        <f aca="true">IF(H88="","",H88-TODAY())</f>
        <v/>
      </c>
      <c r="J88" s="14" t="str">
        <f aca="true">IF(B88="","",IF(L88="No","Not applicable",IF(AND(O88=0,G88&lt;&gt;""),"Complete",IF(H88="","Add a date",IF(H88&lt;TODAY(),"Overdue",IF(H88&lt;=TODAY()+30,"Due in 30 days",IF(H88&lt;=TODAY()+60,"Due in 60 days",IF(H88&lt;=TODAY()+90,"Due in 90 days","Upcoming"))))))))</f>
        <v/>
      </c>
      <c r="K88" s="9"/>
      <c r="L88" s="10"/>
      <c r="M88" s="9"/>
      <c r="N88" s="9"/>
      <c r="O88" s="13" t="n">
        <f aca="false">IFERROR(INDEX(Lists!$B$2:$B$9,MATCH(E88,Lists!$A$2:$A$9,0)),0)</f>
        <v>0</v>
      </c>
    </row>
    <row r="89" customFormat="false" ht="30" hidden="false" customHeight="true" outlineLevel="0" collapsed="false">
      <c r="A89" s="9"/>
      <c r="B89" s="9"/>
      <c r="C89" s="9"/>
      <c r="D89" s="9"/>
      <c r="E89" s="10"/>
      <c r="F89" s="11"/>
      <c r="G89" s="11"/>
      <c r="H89" s="12" t="str">
        <f aca="false">IF(OR(B89="",L89="No"),"",IF(O89=0,IF(G89&lt;&gt;"","",IF(F89="","",F89)),IF(G89&lt;&gt;"",EDATE(G89,O89),IF(F89="","",F89))))</f>
        <v/>
      </c>
      <c r="I89" s="13" t="str">
        <f aca="true">IF(H89="","",H89-TODAY())</f>
        <v/>
      </c>
      <c r="J89" s="14" t="str">
        <f aca="true">IF(B89="","",IF(L89="No","Not applicable",IF(AND(O89=0,G89&lt;&gt;""),"Complete",IF(H89="","Add a date",IF(H89&lt;TODAY(),"Overdue",IF(H89&lt;=TODAY()+30,"Due in 30 days",IF(H89&lt;=TODAY()+60,"Due in 60 days",IF(H89&lt;=TODAY()+90,"Due in 90 days","Upcoming"))))))))</f>
        <v/>
      </c>
      <c r="K89" s="9"/>
      <c r="L89" s="10"/>
      <c r="M89" s="9"/>
      <c r="N89" s="9"/>
      <c r="O89" s="13" t="n">
        <f aca="false">IFERROR(INDEX(Lists!$B$2:$B$9,MATCH(E89,Lists!$A$2:$A$9,0)),0)</f>
        <v>0</v>
      </c>
    </row>
    <row r="90" customFormat="false" ht="30" hidden="false" customHeight="true" outlineLevel="0" collapsed="false">
      <c r="A90" s="9"/>
      <c r="B90" s="9"/>
      <c r="C90" s="9"/>
      <c r="D90" s="9"/>
      <c r="E90" s="10"/>
      <c r="F90" s="11"/>
      <c r="G90" s="11"/>
      <c r="H90" s="12" t="str">
        <f aca="false">IF(OR(B90="",L90="No"),"",IF(O90=0,IF(G90&lt;&gt;"","",IF(F90="","",F90)),IF(G90&lt;&gt;"",EDATE(G90,O90),IF(F90="","",F90))))</f>
        <v/>
      </c>
      <c r="I90" s="13" t="str">
        <f aca="true">IF(H90="","",H90-TODAY())</f>
        <v/>
      </c>
      <c r="J90" s="14" t="str">
        <f aca="true">IF(B90="","",IF(L90="No","Not applicable",IF(AND(O90=0,G90&lt;&gt;""),"Complete",IF(H90="","Add a date",IF(H90&lt;TODAY(),"Overdue",IF(H90&lt;=TODAY()+30,"Due in 30 days",IF(H90&lt;=TODAY()+60,"Due in 60 days",IF(H90&lt;=TODAY()+90,"Due in 90 days","Upcoming"))))))))</f>
        <v/>
      </c>
      <c r="K90" s="9"/>
      <c r="L90" s="10"/>
      <c r="M90" s="9"/>
      <c r="N90" s="9"/>
      <c r="O90" s="13" t="n">
        <f aca="false">IFERROR(INDEX(Lists!$B$2:$B$9,MATCH(E90,Lists!$A$2:$A$9,0)),0)</f>
        <v>0</v>
      </c>
    </row>
    <row r="91" customFormat="false" ht="30" hidden="false" customHeight="true" outlineLevel="0" collapsed="false">
      <c r="A91" s="9"/>
      <c r="B91" s="9"/>
      <c r="C91" s="9"/>
      <c r="D91" s="9"/>
      <c r="E91" s="10"/>
      <c r="F91" s="11"/>
      <c r="G91" s="11"/>
      <c r="H91" s="12" t="str">
        <f aca="false">IF(OR(B91="",L91="No"),"",IF(O91=0,IF(G91&lt;&gt;"","",IF(F91="","",F91)),IF(G91&lt;&gt;"",EDATE(G91,O91),IF(F91="","",F91))))</f>
        <v/>
      </c>
      <c r="I91" s="13" t="str">
        <f aca="true">IF(H91="","",H91-TODAY())</f>
        <v/>
      </c>
      <c r="J91" s="14" t="str">
        <f aca="true">IF(B91="","",IF(L91="No","Not applicable",IF(AND(O91=0,G91&lt;&gt;""),"Complete",IF(H91="","Add a date",IF(H91&lt;TODAY(),"Overdue",IF(H91&lt;=TODAY()+30,"Due in 30 days",IF(H91&lt;=TODAY()+60,"Due in 60 days",IF(H91&lt;=TODAY()+90,"Due in 90 days","Upcoming"))))))))</f>
        <v/>
      </c>
      <c r="K91" s="9"/>
      <c r="L91" s="10"/>
      <c r="M91" s="9"/>
      <c r="N91" s="9"/>
      <c r="O91" s="13" t="n">
        <f aca="false">IFERROR(INDEX(Lists!$B$2:$B$9,MATCH(E91,Lists!$A$2:$A$9,0)),0)</f>
        <v>0</v>
      </c>
    </row>
    <row r="92" customFormat="false" ht="30" hidden="false" customHeight="true" outlineLevel="0" collapsed="false">
      <c r="A92" s="9"/>
      <c r="B92" s="9"/>
      <c r="C92" s="9"/>
      <c r="D92" s="9"/>
      <c r="E92" s="10"/>
      <c r="F92" s="11"/>
      <c r="G92" s="11"/>
      <c r="H92" s="12" t="str">
        <f aca="false">IF(OR(B92="",L92="No"),"",IF(O92=0,IF(G92&lt;&gt;"","",IF(F92="","",F92)),IF(G92&lt;&gt;"",EDATE(G92,O92),IF(F92="","",F92))))</f>
        <v/>
      </c>
      <c r="I92" s="13" t="str">
        <f aca="true">IF(H92="","",H92-TODAY())</f>
        <v/>
      </c>
      <c r="J92" s="14" t="str">
        <f aca="true">IF(B92="","",IF(L92="No","Not applicable",IF(AND(O92=0,G92&lt;&gt;""),"Complete",IF(H92="","Add a date",IF(H92&lt;TODAY(),"Overdue",IF(H92&lt;=TODAY()+30,"Due in 30 days",IF(H92&lt;=TODAY()+60,"Due in 60 days",IF(H92&lt;=TODAY()+90,"Due in 90 days","Upcoming"))))))))</f>
        <v/>
      </c>
      <c r="K92" s="9"/>
      <c r="L92" s="10"/>
      <c r="M92" s="9"/>
      <c r="N92" s="9"/>
      <c r="O92" s="13" t="n">
        <f aca="false">IFERROR(INDEX(Lists!$B$2:$B$9,MATCH(E92,Lists!$A$2:$A$9,0)),0)</f>
        <v>0</v>
      </c>
    </row>
    <row r="93" customFormat="false" ht="30" hidden="false" customHeight="true" outlineLevel="0" collapsed="false">
      <c r="A93" s="9"/>
      <c r="B93" s="9"/>
      <c r="C93" s="9"/>
      <c r="D93" s="9"/>
      <c r="E93" s="10"/>
      <c r="F93" s="11"/>
      <c r="G93" s="11"/>
      <c r="H93" s="12" t="str">
        <f aca="false">IF(OR(B93="",L93="No"),"",IF(O93=0,IF(G93&lt;&gt;"","",IF(F93="","",F93)),IF(G93&lt;&gt;"",EDATE(G93,O93),IF(F93="","",F93))))</f>
        <v/>
      </c>
      <c r="I93" s="13" t="str">
        <f aca="true">IF(H93="","",H93-TODAY())</f>
        <v/>
      </c>
      <c r="J93" s="14" t="str">
        <f aca="true">IF(B93="","",IF(L93="No","Not applicable",IF(AND(O93=0,G93&lt;&gt;""),"Complete",IF(H93="","Add a date",IF(H93&lt;TODAY(),"Overdue",IF(H93&lt;=TODAY()+30,"Due in 30 days",IF(H93&lt;=TODAY()+60,"Due in 60 days",IF(H93&lt;=TODAY()+90,"Due in 90 days","Upcoming"))))))))</f>
        <v/>
      </c>
      <c r="K93" s="9"/>
      <c r="L93" s="10"/>
      <c r="M93" s="9"/>
      <c r="N93" s="9"/>
      <c r="O93" s="13" t="n">
        <f aca="false">IFERROR(INDEX(Lists!$B$2:$B$9,MATCH(E93,Lists!$A$2:$A$9,0)),0)</f>
        <v>0</v>
      </c>
    </row>
    <row r="94" customFormat="false" ht="30" hidden="false" customHeight="true" outlineLevel="0" collapsed="false">
      <c r="A94" s="9"/>
      <c r="B94" s="9"/>
      <c r="C94" s="9"/>
      <c r="D94" s="9"/>
      <c r="E94" s="10"/>
      <c r="F94" s="11"/>
      <c r="G94" s="11"/>
      <c r="H94" s="12" t="str">
        <f aca="false">IF(OR(B94="",L94="No"),"",IF(O94=0,IF(G94&lt;&gt;"","",IF(F94="","",F94)),IF(G94&lt;&gt;"",EDATE(G94,O94),IF(F94="","",F94))))</f>
        <v/>
      </c>
      <c r="I94" s="13" t="str">
        <f aca="true">IF(H94="","",H94-TODAY())</f>
        <v/>
      </c>
      <c r="J94" s="14" t="str">
        <f aca="true">IF(B94="","",IF(L94="No","Not applicable",IF(AND(O94=0,G94&lt;&gt;""),"Complete",IF(H94="","Add a date",IF(H94&lt;TODAY(),"Overdue",IF(H94&lt;=TODAY()+30,"Due in 30 days",IF(H94&lt;=TODAY()+60,"Due in 60 days",IF(H94&lt;=TODAY()+90,"Due in 90 days","Upcoming"))))))))</f>
        <v/>
      </c>
      <c r="K94" s="9"/>
      <c r="L94" s="10"/>
      <c r="M94" s="9"/>
      <c r="N94" s="9"/>
      <c r="O94" s="13" t="n">
        <f aca="false">IFERROR(INDEX(Lists!$B$2:$B$9,MATCH(E94,Lists!$A$2:$A$9,0)),0)</f>
        <v>0</v>
      </c>
    </row>
    <row r="95" customFormat="false" ht="30" hidden="false" customHeight="true" outlineLevel="0" collapsed="false">
      <c r="A95" s="9"/>
      <c r="B95" s="9"/>
      <c r="C95" s="9"/>
      <c r="D95" s="9"/>
      <c r="E95" s="10"/>
      <c r="F95" s="11"/>
      <c r="G95" s="11"/>
      <c r="H95" s="12" t="str">
        <f aca="false">IF(OR(B95="",L95="No"),"",IF(O95=0,IF(G95&lt;&gt;"","",IF(F95="","",F95)),IF(G95&lt;&gt;"",EDATE(G95,O95),IF(F95="","",F95))))</f>
        <v/>
      </c>
      <c r="I95" s="13" t="str">
        <f aca="true">IF(H95="","",H95-TODAY())</f>
        <v/>
      </c>
      <c r="J95" s="14" t="str">
        <f aca="true">IF(B95="","",IF(L95="No","Not applicable",IF(AND(O95=0,G95&lt;&gt;""),"Complete",IF(H95="","Add a date",IF(H95&lt;TODAY(),"Overdue",IF(H95&lt;=TODAY()+30,"Due in 30 days",IF(H95&lt;=TODAY()+60,"Due in 60 days",IF(H95&lt;=TODAY()+90,"Due in 90 days","Upcoming"))))))))</f>
        <v/>
      </c>
      <c r="K95" s="9"/>
      <c r="L95" s="10"/>
      <c r="M95" s="9"/>
      <c r="N95" s="9"/>
      <c r="O95" s="13" t="n">
        <f aca="false">IFERROR(INDEX(Lists!$B$2:$B$9,MATCH(E95,Lists!$A$2:$A$9,0)),0)</f>
        <v>0</v>
      </c>
    </row>
    <row r="96" customFormat="false" ht="30" hidden="false" customHeight="true" outlineLevel="0" collapsed="false">
      <c r="A96" s="9"/>
      <c r="B96" s="9"/>
      <c r="C96" s="9"/>
      <c r="D96" s="9"/>
      <c r="E96" s="10"/>
      <c r="F96" s="11"/>
      <c r="G96" s="11"/>
      <c r="H96" s="12" t="str">
        <f aca="false">IF(OR(B96="",L96="No"),"",IF(O96=0,IF(G96&lt;&gt;"","",IF(F96="","",F96)),IF(G96&lt;&gt;"",EDATE(G96,O96),IF(F96="","",F96))))</f>
        <v/>
      </c>
      <c r="I96" s="13" t="str">
        <f aca="true">IF(H96="","",H96-TODAY())</f>
        <v/>
      </c>
      <c r="J96" s="14" t="str">
        <f aca="true">IF(B96="","",IF(L96="No","Not applicable",IF(AND(O96=0,G96&lt;&gt;""),"Complete",IF(H96="","Add a date",IF(H96&lt;TODAY(),"Overdue",IF(H96&lt;=TODAY()+30,"Due in 30 days",IF(H96&lt;=TODAY()+60,"Due in 60 days",IF(H96&lt;=TODAY()+90,"Due in 90 days","Upcoming"))))))))</f>
        <v/>
      </c>
      <c r="K96" s="9"/>
      <c r="L96" s="10"/>
      <c r="M96" s="9"/>
      <c r="N96" s="9"/>
      <c r="O96" s="13" t="n">
        <f aca="false">IFERROR(INDEX(Lists!$B$2:$B$9,MATCH(E96,Lists!$A$2:$A$9,0)),0)</f>
        <v>0</v>
      </c>
    </row>
    <row r="97" customFormat="false" ht="30" hidden="false" customHeight="true" outlineLevel="0" collapsed="false">
      <c r="A97" s="9"/>
      <c r="B97" s="9"/>
      <c r="C97" s="9"/>
      <c r="D97" s="9"/>
      <c r="E97" s="10"/>
      <c r="F97" s="11"/>
      <c r="G97" s="11"/>
      <c r="H97" s="12" t="str">
        <f aca="false">IF(OR(B97="",L97="No"),"",IF(O97=0,IF(G97&lt;&gt;"","",IF(F97="","",F97)),IF(G97&lt;&gt;"",EDATE(G97,O97),IF(F97="","",F97))))</f>
        <v/>
      </c>
      <c r="I97" s="13" t="str">
        <f aca="true">IF(H97="","",H97-TODAY())</f>
        <v/>
      </c>
      <c r="J97" s="14" t="str">
        <f aca="true">IF(B97="","",IF(L97="No","Not applicable",IF(AND(O97=0,G97&lt;&gt;""),"Complete",IF(H97="","Add a date",IF(H97&lt;TODAY(),"Overdue",IF(H97&lt;=TODAY()+30,"Due in 30 days",IF(H97&lt;=TODAY()+60,"Due in 60 days",IF(H97&lt;=TODAY()+90,"Due in 90 days","Upcoming"))))))))</f>
        <v/>
      </c>
      <c r="K97" s="9"/>
      <c r="L97" s="10"/>
      <c r="M97" s="9"/>
      <c r="N97" s="9"/>
      <c r="O97" s="13" t="n">
        <f aca="false">IFERROR(INDEX(Lists!$B$2:$B$9,MATCH(E97,Lists!$A$2:$A$9,0)),0)</f>
        <v>0</v>
      </c>
    </row>
    <row r="98" customFormat="false" ht="30" hidden="false" customHeight="true" outlineLevel="0" collapsed="false">
      <c r="A98" s="9"/>
      <c r="B98" s="9"/>
      <c r="C98" s="9"/>
      <c r="D98" s="9"/>
      <c r="E98" s="10"/>
      <c r="F98" s="11"/>
      <c r="G98" s="11"/>
      <c r="H98" s="12" t="str">
        <f aca="false">IF(OR(B98="",L98="No"),"",IF(O98=0,IF(G98&lt;&gt;"","",IF(F98="","",F98)),IF(G98&lt;&gt;"",EDATE(G98,O98),IF(F98="","",F98))))</f>
        <v/>
      </c>
      <c r="I98" s="13" t="str">
        <f aca="true">IF(H98="","",H98-TODAY())</f>
        <v/>
      </c>
      <c r="J98" s="14" t="str">
        <f aca="true">IF(B98="","",IF(L98="No","Not applicable",IF(AND(O98=0,G98&lt;&gt;""),"Complete",IF(H98="","Add a date",IF(H98&lt;TODAY(),"Overdue",IF(H98&lt;=TODAY()+30,"Due in 30 days",IF(H98&lt;=TODAY()+60,"Due in 60 days",IF(H98&lt;=TODAY()+90,"Due in 90 days","Upcoming"))))))))</f>
        <v/>
      </c>
      <c r="K98" s="9"/>
      <c r="L98" s="10"/>
      <c r="M98" s="9"/>
      <c r="N98" s="9"/>
      <c r="O98" s="13" t="n">
        <f aca="false">IFERROR(INDEX(Lists!$B$2:$B$9,MATCH(E98,Lists!$A$2:$A$9,0)),0)</f>
        <v>0</v>
      </c>
    </row>
    <row r="99" customFormat="false" ht="30" hidden="false" customHeight="true" outlineLevel="0" collapsed="false">
      <c r="A99" s="9"/>
      <c r="B99" s="9"/>
      <c r="C99" s="9"/>
      <c r="D99" s="9"/>
      <c r="E99" s="10"/>
      <c r="F99" s="11"/>
      <c r="G99" s="11"/>
      <c r="H99" s="12" t="str">
        <f aca="false">IF(OR(B99="",L99="No"),"",IF(O99=0,IF(G99&lt;&gt;"","",IF(F99="","",F99)),IF(G99&lt;&gt;"",EDATE(G99,O99),IF(F99="","",F99))))</f>
        <v/>
      </c>
      <c r="I99" s="13" t="str">
        <f aca="true">IF(H99="","",H99-TODAY())</f>
        <v/>
      </c>
      <c r="J99" s="14" t="str">
        <f aca="true">IF(B99="","",IF(L99="No","Not applicable",IF(AND(O99=0,G99&lt;&gt;""),"Complete",IF(H99="","Add a date",IF(H99&lt;TODAY(),"Overdue",IF(H99&lt;=TODAY()+30,"Due in 30 days",IF(H99&lt;=TODAY()+60,"Due in 60 days",IF(H99&lt;=TODAY()+90,"Due in 90 days","Upcoming"))))))))</f>
        <v/>
      </c>
      <c r="K99" s="9"/>
      <c r="L99" s="10"/>
      <c r="M99" s="9"/>
      <c r="N99" s="9"/>
      <c r="O99" s="13" t="n">
        <f aca="false">IFERROR(INDEX(Lists!$B$2:$B$9,MATCH(E99,Lists!$A$2:$A$9,0)),0)</f>
        <v>0</v>
      </c>
    </row>
    <row r="100" customFormat="false" ht="30" hidden="false" customHeight="true" outlineLevel="0" collapsed="false">
      <c r="A100" s="9"/>
      <c r="B100" s="9"/>
      <c r="C100" s="9"/>
      <c r="D100" s="9"/>
      <c r="E100" s="10"/>
      <c r="F100" s="11"/>
      <c r="G100" s="11"/>
      <c r="H100" s="12" t="str">
        <f aca="false">IF(OR(B100="",L100="No"),"",IF(O100=0,IF(G100&lt;&gt;"","",IF(F100="","",F100)),IF(G100&lt;&gt;"",EDATE(G100,O100),IF(F100="","",F100))))</f>
        <v/>
      </c>
      <c r="I100" s="13" t="str">
        <f aca="true">IF(H100="","",H100-TODAY())</f>
        <v/>
      </c>
      <c r="J100" s="14" t="str">
        <f aca="true">IF(B100="","",IF(L100="No","Not applicable",IF(AND(O100=0,G100&lt;&gt;""),"Complete",IF(H100="","Add a date",IF(H100&lt;TODAY(),"Overdue",IF(H100&lt;=TODAY()+30,"Due in 30 days",IF(H100&lt;=TODAY()+60,"Due in 60 days",IF(H100&lt;=TODAY()+90,"Due in 90 days","Upcoming"))))))))</f>
        <v/>
      </c>
      <c r="K100" s="9"/>
      <c r="L100" s="10"/>
      <c r="M100" s="9"/>
      <c r="N100" s="9"/>
      <c r="O100" s="13" t="n">
        <f aca="false">IFERROR(INDEX(Lists!$B$2:$B$9,MATCH(E100,Lists!$A$2:$A$9,0)),0)</f>
        <v>0</v>
      </c>
    </row>
    <row r="101" customFormat="false" ht="30" hidden="false" customHeight="true" outlineLevel="0" collapsed="false">
      <c r="A101" s="9"/>
      <c r="B101" s="9"/>
      <c r="C101" s="9"/>
      <c r="D101" s="9"/>
      <c r="E101" s="10"/>
      <c r="F101" s="11"/>
      <c r="G101" s="11"/>
      <c r="H101" s="12" t="str">
        <f aca="false">IF(OR(B101="",L101="No"),"",IF(O101=0,IF(G101&lt;&gt;"","",IF(F101="","",F101)),IF(G101&lt;&gt;"",EDATE(G101,O101),IF(F101="","",F101))))</f>
        <v/>
      </c>
      <c r="I101" s="13" t="str">
        <f aca="true">IF(H101="","",H101-TODAY())</f>
        <v/>
      </c>
      <c r="J101" s="14" t="str">
        <f aca="true">IF(B101="","",IF(L101="No","Not applicable",IF(AND(O101=0,G101&lt;&gt;""),"Complete",IF(H101="","Add a date",IF(H101&lt;TODAY(),"Overdue",IF(H101&lt;=TODAY()+30,"Due in 30 days",IF(H101&lt;=TODAY()+60,"Due in 60 days",IF(H101&lt;=TODAY()+90,"Due in 90 days","Upcoming"))))))))</f>
        <v/>
      </c>
      <c r="K101" s="9"/>
      <c r="L101" s="10"/>
      <c r="M101" s="9"/>
      <c r="N101" s="9"/>
      <c r="O101" s="13" t="n">
        <f aca="false">IFERROR(INDEX(Lists!$B$2:$B$9,MATCH(E101,Lists!$A$2:$A$9,0)),0)</f>
        <v>0</v>
      </c>
    </row>
    <row r="102" customFormat="false" ht="30" hidden="false" customHeight="true" outlineLevel="0" collapsed="false">
      <c r="A102" s="9"/>
      <c r="B102" s="9"/>
      <c r="C102" s="9"/>
      <c r="D102" s="9"/>
      <c r="E102" s="10"/>
      <c r="F102" s="11"/>
      <c r="G102" s="11"/>
      <c r="H102" s="12" t="str">
        <f aca="false">IF(OR(B102="",L102="No"),"",IF(O102=0,IF(G102&lt;&gt;"","",IF(F102="","",F102)),IF(G102&lt;&gt;"",EDATE(G102,O102),IF(F102="","",F102))))</f>
        <v/>
      </c>
      <c r="I102" s="13" t="str">
        <f aca="true">IF(H102="","",H102-TODAY())</f>
        <v/>
      </c>
      <c r="J102" s="14" t="str">
        <f aca="true">IF(B102="","",IF(L102="No","Not applicable",IF(AND(O102=0,G102&lt;&gt;""),"Complete",IF(H102="","Add a date",IF(H102&lt;TODAY(),"Overdue",IF(H102&lt;=TODAY()+30,"Due in 30 days",IF(H102&lt;=TODAY()+60,"Due in 60 days",IF(H102&lt;=TODAY()+90,"Due in 90 days","Upcoming"))))))))</f>
        <v/>
      </c>
      <c r="K102" s="9"/>
      <c r="L102" s="10"/>
      <c r="M102" s="9"/>
      <c r="N102" s="9"/>
      <c r="O102" s="13" t="n">
        <f aca="false">IFERROR(INDEX(Lists!$B$2:$B$9,MATCH(E102,Lists!$A$2:$A$9,0)),0)</f>
        <v>0</v>
      </c>
    </row>
    <row r="103" customFormat="false" ht="30" hidden="false" customHeight="true" outlineLevel="0" collapsed="false">
      <c r="A103" s="9"/>
      <c r="B103" s="9"/>
      <c r="C103" s="9"/>
      <c r="D103" s="9"/>
      <c r="E103" s="10"/>
      <c r="F103" s="11"/>
      <c r="G103" s="11"/>
      <c r="H103" s="12" t="str">
        <f aca="false">IF(OR(B103="",L103="No"),"",IF(O103=0,IF(G103&lt;&gt;"","",IF(F103="","",F103)),IF(G103&lt;&gt;"",EDATE(G103,O103),IF(F103="","",F103))))</f>
        <v/>
      </c>
      <c r="I103" s="13" t="str">
        <f aca="true">IF(H103="","",H103-TODAY())</f>
        <v/>
      </c>
      <c r="J103" s="14" t="str">
        <f aca="true">IF(B103="","",IF(L103="No","Not applicable",IF(AND(O103=0,G103&lt;&gt;""),"Complete",IF(H103="","Add a date",IF(H103&lt;TODAY(),"Overdue",IF(H103&lt;=TODAY()+30,"Due in 30 days",IF(H103&lt;=TODAY()+60,"Due in 60 days",IF(H103&lt;=TODAY()+90,"Due in 90 days","Upcoming"))))))))</f>
        <v/>
      </c>
      <c r="K103" s="9"/>
      <c r="L103" s="10"/>
      <c r="M103" s="9"/>
      <c r="N103" s="9"/>
      <c r="O103" s="13" t="n">
        <f aca="false">IFERROR(INDEX(Lists!$B$2:$B$9,MATCH(E103,Lists!$A$2:$A$9,0)),0)</f>
        <v>0</v>
      </c>
    </row>
    <row r="104" customFormat="false" ht="30" hidden="false" customHeight="true" outlineLevel="0" collapsed="false">
      <c r="A104" s="9"/>
      <c r="B104" s="9"/>
      <c r="C104" s="9"/>
      <c r="D104" s="9"/>
      <c r="E104" s="10"/>
      <c r="F104" s="11"/>
      <c r="G104" s="11"/>
      <c r="H104" s="12" t="str">
        <f aca="false">IF(OR(B104="",L104="No"),"",IF(O104=0,IF(G104&lt;&gt;"","",IF(F104="","",F104)),IF(G104&lt;&gt;"",EDATE(G104,O104),IF(F104="","",F104))))</f>
        <v/>
      </c>
      <c r="I104" s="13" t="str">
        <f aca="true">IF(H104="","",H104-TODAY())</f>
        <v/>
      </c>
      <c r="J104" s="14" t="str">
        <f aca="true">IF(B104="","",IF(L104="No","Not applicable",IF(AND(O104=0,G104&lt;&gt;""),"Complete",IF(H104="","Add a date",IF(H104&lt;TODAY(),"Overdue",IF(H104&lt;=TODAY()+30,"Due in 30 days",IF(H104&lt;=TODAY()+60,"Due in 60 days",IF(H104&lt;=TODAY()+90,"Due in 90 days","Upcoming"))))))))</f>
        <v/>
      </c>
      <c r="K104" s="9"/>
      <c r="L104" s="10"/>
      <c r="M104" s="9"/>
      <c r="N104" s="9"/>
      <c r="O104" s="13" t="n">
        <f aca="false">IFERROR(INDEX(Lists!$B$2:$B$9,MATCH(E104,Lists!$A$2:$A$9,0)),0)</f>
        <v>0</v>
      </c>
    </row>
    <row r="105" customFormat="false" ht="30" hidden="false" customHeight="true" outlineLevel="0" collapsed="false">
      <c r="A105" s="9"/>
      <c r="B105" s="9"/>
      <c r="C105" s="9"/>
      <c r="D105" s="9"/>
      <c r="E105" s="10"/>
      <c r="F105" s="11"/>
      <c r="G105" s="11"/>
      <c r="H105" s="12" t="str">
        <f aca="false">IF(OR(B105="",L105="No"),"",IF(O105=0,IF(G105&lt;&gt;"","",IF(F105="","",F105)),IF(G105&lt;&gt;"",EDATE(G105,O105),IF(F105="","",F105))))</f>
        <v/>
      </c>
      <c r="I105" s="13" t="str">
        <f aca="true">IF(H105="","",H105-TODAY())</f>
        <v/>
      </c>
      <c r="J105" s="14" t="str">
        <f aca="true">IF(B105="","",IF(L105="No","Not applicable",IF(AND(O105=0,G105&lt;&gt;""),"Complete",IF(H105="","Add a date",IF(H105&lt;TODAY(),"Overdue",IF(H105&lt;=TODAY()+30,"Due in 30 days",IF(H105&lt;=TODAY()+60,"Due in 60 days",IF(H105&lt;=TODAY()+90,"Due in 90 days","Upcoming"))))))))</f>
        <v/>
      </c>
      <c r="K105" s="9"/>
      <c r="L105" s="10"/>
      <c r="M105" s="9"/>
      <c r="N105" s="9"/>
      <c r="O105" s="13" t="n">
        <f aca="false">IFERROR(INDEX(Lists!$B$2:$B$9,MATCH(E105,Lists!$A$2:$A$9,0)),0)</f>
        <v>0</v>
      </c>
    </row>
    <row r="106" customFormat="false" ht="30" hidden="false" customHeight="true" outlineLevel="0" collapsed="false">
      <c r="A106" s="9"/>
      <c r="B106" s="9"/>
      <c r="C106" s="9"/>
      <c r="D106" s="9"/>
      <c r="E106" s="10"/>
      <c r="F106" s="11"/>
      <c r="G106" s="11"/>
      <c r="H106" s="12" t="str">
        <f aca="false">IF(OR(B106="",L106="No"),"",IF(O106=0,IF(G106&lt;&gt;"","",IF(F106="","",F106)),IF(G106&lt;&gt;"",EDATE(G106,O106),IF(F106="","",F106))))</f>
        <v/>
      </c>
      <c r="I106" s="13" t="str">
        <f aca="true">IF(H106="","",H106-TODAY())</f>
        <v/>
      </c>
      <c r="J106" s="14" t="str">
        <f aca="true">IF(B106="","",IF(L106="No","Not applicable",IF(AND(O106=0,G106&lt;&gt;""),"Complete",IF(H106="","Add a date",IF(H106&lt;TODAY(),"Overdue",IF(H106&lt;=TODAY()+30,"Due in 30 days",IF(H106&lt;=TODAY()+60,"Due in 60 days",IF(H106&lt;=TODAY()+90,"Due in 90 days","Upcoming"))))))))</f>
        <v/>
      </c>
      <c r="K106" s="9"/>
      <c r="L106" s="10"/>
      <c r="M106" s="9"/>
      <c r="N106" s="9"/>
      <c r="O106" s="13" t="n">
        <f aca="false">IFERROR(INDEX(Lists!$B$2:$B$9,MATCH(E106,Lists!$A$2:$A$9,0)),0)</f>
        <v>0</v>
      </c>
    </row>
    <row r="107" customFormat="false" ht="30" hidden="false" customHeight="true" outlineLevel="0" collapsed="false">
      <c r="A107" s="9"/>
      <c r="B107" s="9"/>
      <c r="C107" s="9"/>
      <c r="D107" s="9"/>
      <c r="E107" s="10"/>
      <c r="F107" s="11"/>
      <c r="G107" s="11"/>
      <c r="H107" s="12" t="str">
        <f aca="false">IF(OR(B107="",L107="No"),"",IF(O107=0,IF(G107&lt;&gt;"","",IF(F107="","",F107)),IF(G107&lt;&gt;"",EDATE(G107,O107),IF(F107="","",F107))))</f>
        <v/>
      </c>
      <c r="I107" s="13" t="str">
        <f aca="true">IF(H107="","",H107-TODAY())</f>
        <v/>
      </c>
      <c r="J107" s="14" t="str">
        <f aca="true">IF(B107="","",IF(L107="No","Not applicable",IF(AND(O107=0,G107&lt;&gt;""),"Complete",IF(H107="","Add a date",IF(H107&lt;TODAY(),"Overdue",IF(H107&lt;=TODAY()+30,"Due in 30 days",IF(H107&lt;=TODAY()+60,"Due in 60 days",IF(H107&lt;=TODAY()+90,"Due in 90 days","Upcoming"))))))))</f>
        <v/>
      </c>
      <c r="K107" s="9"/>
      <c r="L107" s="10"/>
      <c r="M107" s="9"/>
      <c r="N107" s="9"/>
      <c r="O107" s="13" t="n">
        <f aca="false">IFERROR(INDEX(Lists!$B$2:$B$9,MATCH(E107,Lists!$A$2:$A$9,0)),0)</f>
        <v>0</v>
      </c>
    </row>
    <row r="108" customFormat="false" ht="30" hidden="false" customHeight="true" outlineLevel="0" collapsed="false">
      <c r="A108" s="9"/>
      <c r="B108" s="9"/>
      <c r="C108" s="9"/>
      <c r="D108" s="9"/>
      <c r="E108" s="10"/>
      <c r="F108" s="11"/>
      <c r="G108" s="11"/>
      <c r="H108" s="12" t="str">
        <f aca="false">IF(OR(B108="",L108="No"),"",IF(O108=0,IF(G108&lt;&gt;"","",IF(F108="","",F108)),IF(G108&lt;&gt;"",EDATE(G108,O108),IF(F108="","",F108))))</f>
        <v/>
      </c>
      <c r="I108" s="13" t="str">
        <f aca="true">IF(H108="","",H108-TODAY())</f>
        <v/>
      </c>
      <c r="J108" s="14" t="str">
        <f aca="true">IF(B108="","",IF(L108="No","Not applicable",IF(AND(O108=0,G108&lt;&gt;""),"Complete",IF(H108="","Add a date",IF(H108&lt;TODAY(),"Overdue",IF(H108&lt;=TODAY()+30,"Due in 30 days",IF(H108&lt;=TODAY()+60,"Due in 60 days",IF(H108&lt;=TODAY()+90,"Due in 90 days","Upcoming"))))))))</f>
        <v/>
      </c>
      <c r="K108" s="9"/>
      <c r="L108" s="10"/>
      <c r="M108" s="9"/>
      <c r="N108" s="9"/>
      <c r="O108" s="13" t="n">
        <f aca="false">IFERROR(INDEX(Lists!$B$2:$B$9,MATCH(E108,Lists!$A$2:$A$9,0)),0)</f>
        <v>0</v>
      </c>
    </row>
    <row r="109" customFormat="false" ht="30" hidden="false" customHeight="true" outlineLevel="0" collapsed="false">
      <c r="A109" s="9"/>
      <c r="B109" s="9"/>
      <c r="C109" s="9"/>
      <c r="D109" s="9"/>
      <c r="E109" s="10"/>
      <c r="F109" s="11"/>
      <c r="G109" s="11"/>
      <c r="H109" s="12" t="str">
        <f aca="false">IF(OR(B109="",L109="No"),"",IF(O109=0,IF(G109&lt;&gt;"","",IF(F109="","",F109)),IF(G109&lt;&gt;"",EDATE(G109,O109),IF(F109="","",F109))))</f>
        <v/>
      </c>
      <c r="I109" s="13" t="str">
        <f aca="true">IF(H109="","",H109-TODAY())</f>
        <v/>
      </c>
      <c r="J109" s="14" t="str">
        <f aca="true">IF(B109="","",IF(L109="No","Not applicable",IF(AND(O109=0,G109&lt;&gt;""),"Complete",IF(H109="","Add a date",IF(H109&lt;TODAY(),"Overdue",IF(H109&lt;=TODAY()+30,"Due in 30 days",IF(H109&lt;=TODAY()+60,"Due in 60 days",IF(H109&lt;=TODAY()+90,"Due in 90 days","Upcoming"))))))))</f>
        <v/>
      </c>
      <c r="K109" s="9"/>
      <c r="L109" s="10"/>
      <c r="M109" s="9"/>
      <c r="N109" s="9"/>
      <c r="O109" s="13" t="n">
        <f aca="false">IFERROR(INDEX(Lists!$B$2:$B$9,MATCH(E109,Lists!$A$2:$A$9,0)),0)</f>
        <v>0</v>
      </c>
    </row>
    <row r="110" customFormat="false" ht="30" hidden="false" customHeight="true" outlineLevel="0" collapsed="false">
      <c r="A110" s="9"/>
      <c r="B110" s="9"/>
      <c r="C110" s="9"/>
      <c r="D110" s="9"/>
      <c r="E110" s="10"/>
      <c r="F110" s="11"/>
      <c r="G110" s="11"/>
      <c r="H110" s="12" t="str">
        <f aca="false">IF(OR(B110="",L110="No"),"",IF(O110=0,IF(G110&lt;&gt;"","",IF(F110="","",F110)),IF(G110&lt;&gt;"",EDATE(G110,O110),IF(F110="","",F110))))</f>
        <v/>
      </c>
      <c r="I110" s="13" t="str">
        <f aca="true">IF(H110="","",H110-TODAY())</f>
        <v/>
      </c>
      <c r="J110" s="14" t="str">
        <f aca="true">IF(B110="","",IF(L110="No","Not applicable",IF(AND(O110=0,G110&lt;&gt;""),"Complete",IF(H110="","Add a date",IF(H110&lt;TODAY(),"Overdue",IF(H110&lt;=TODAY()+30,"Due in 30 days",IF(H110&lt;=TODAY()+60,"Due in 60 days",IF(H110&lt;=TODAY()+90,"Due in 90 days","Upcoming"))))))))</f>
        <v/>
      </c>
      <c r="K110" s="9"/>
      <c r="L110" s="10"/>
      <c r="M110" s="9"/>
      <c r="N110" s="9"/>
      <c r="O110" s="13" t="n">
        <f aca="false">IFERROR(INDEX(Lists!$B$2:$B$9,MATCH(E110,Lists!$A$2:$A$9,0)),0)</f>
        <v>0</v>
      </c>
    </row>
    <row r="111" customFormat="false" ht="30" hidden="false" customHeight="true" outlineLevel="0" collapsed="false">
      <c r="A111" s="9"/>
      <c r="B111" s="9"/>
      <c r="C111" s="9"/>
      <c r="D111" s="9"/>
      <c r="E111" s="10"/>
      <c r="F111" s="11"/>
      <c r="G111" s="11"/>
      <c r="H111" s="12" t="str">
        <f aca="false">IF(OR(B111="",L111="No"),"",IF(O111=0,IF(G111&lt;&gt;"","",IF(F111="","",F111)),IF(G111&lt;&gt;"",EDATE(G111,O111),IF(F111="","",F111))))</f>
        <v/>
      </c>
      <c r="I111" s="13" t="str">
        <f aca="true">IF(H111="","",H111-TODAY())</f>
        <v/>
      </c>
      <c r="J111" s="14" t="str">
        <f aca="true">IF(B111="","",IF(L111="No","Not applicable",IF(AND(O111=0,G111&lt;&gt;""),"Complete",IF(H111="","Add a date",IF(H111&lt;TODAY(),"Overdue",IF(H111&lt;=TODAY()+30,"Due in 30 days",IF(H111&lt;=TODAY()+60,"Due in 60 days",IF(H111&lt;=TODAY()+90,"Due in 90 days","Upcoming"))))))))</f>
        <v/>
      </c>
      <c r="K111" s="9"/>
      <c r="L111" s="10"/>
      <c r="M111" s="9"/>
      <c r="N111" s="9"/>
      <c r="O111" s="13" t="n">
        <f aca="false">IFERROR(INDEX(Lists!$B$2:$B$9,MATCH(E111,Lists!$A$2:$A$9,0)),0)</f>
        <v>0</v>
      </c>
    </row>
    <row r="112" customFormat="false" ht="30" hidden="false" customHeight="true" outlineLevel="0" collapsed="false">
      <c r="A112" s="9"/>
      <c r="B112" s="9"/>
      <c r="C112" s="9"/>
      <c r="D112" s="9"/>
      <c r="E112" s="10"/>
      <c r="F112" s="11"/>
      <c r="G112" s="11"/>
      <c r="H112" s="12" t="str">
        <f aca="false">IF(OR(B112="",L112="No"),"",IF(O112=0,IF(G112&lt;&gt;"","",IF(F112="","",F112)),IF(G112&lt;&gt;"",EDATE(G112,O112),IF(F112="","",F112))))</f>
        <v/>
      </c>
      <c r="I112" s="13" t="str">
        <f aca="true">IF(H112="","",H112-TODAY())</f>
        <v/>
      </c>
      <c r="J112" s="14" t="str">
        <f aca="true">IF(B112="","",IF(L112="No","Not applicable",IF(AND(O112=0,G112&lt;&gt;""),"Complete",IF(H112="","Add a date",IF(H112&lt;TODAY(),"Overdue",IF(H112&lt;=TODAY()+30,"Due in 30 days",IF(H112&lt;=TODAY()+60,"Due in 60 days",IF(H112&lt;=TODAY()+90,"Due in 90 days","Upcoming"))))))))</f>
        <v/>
      </c>
      <c r="K112" s="9"/>
      <c r="L112" s="10"/>
      <c r="M112" s="9"/>
      <c r="N112" s="9"/>
      <c r="O112" s="13" t="n">
        <f aca="false">IFERROR(INDEX(Lists!$B$2:$B$9,MATCH(E112,Lists!$A$2:$A$9,0)),0)</f>
        <v>0</v>
      </c>
    </row>
    <row r="113" customFormat="false" ht="30" hidden="false" customHeight="true" outlineLevel="0" collapsed="false">
      <c r="A113" s="9"/>
      <c r="B113" s="9"/>
      <c r="C113" s="9"/>
      <c r="D113" s="9"/>
      <c r="E113" s="10"/>
      <c r="F113" s="11"/>
      <c r="G113" s="11"/>
      <c r="H113" s="12" t="str">
        <f aca="false">IF(OR(B113="",L113="No"),"",IF(O113=0,IF(G113&lt;&gt;"","",IF(F113="","",F113)),IF(G113&lt;&gt;"",EDATE(G113,O113),IF(F113="","",F113))))</f>
        <v/>
      </c>
      <c r="I113" s="13" t="str">
        <f aca="true">IF(H113="","",H113-TODAY())</f>
        <v/>
      </c>
      <c r="J113" s="14" t="str">
        <f aca="true">IF(B113="","",IF(L113="No","Not applicable",IF(AND(O113=0,G113&lt;&gt;""),"Complete",IF(H113="","Add a date",IF(H113&lt;TODAY(),"Overdue",IF(H113&lt;=TODAY()+30,"Due in 30 days",IF(H113&lt;=TODAY()+60,"Due in 60 days",IF(H113&lt;=TODAY()+90,"Due in 90 days","Upcoming"))))))))</f>
        <v/>
      </c>
      <c r="K113" s="9"/>
      <c r="L113" s="10"/>
      <c r="M113" s="9"/>
      <c r="N113" s="9"/>
      <c r="O113" s="13" t="n">
        <f aca="false">IFERROR(INDEX(Lists!$B$2:$B$9,MATCH(E113,Lists!$A$2:$A$9,0)),0)</f>
        <v>0</v>
      </c>
    </row>
    <row r="114" customFormat="false" ht="30" hidden="false" customHeight="true" outlineLevel="0" collapsed="false">
      <c r="A114" s="9"/>
      <c r="B114" s="9"/>
      <c r="C114" s="9"/>
      <c r="D114" s="9"/>
      <c r="E114" s="10"/>
      <c r="F114" s="11"/>
      <c r="G114" s="11"/>
      <c r="H114" s="12" t="str">
        <f aca="false">IF(OR(B114="",L114="No"),"",IF(O114=0,IF(G114&lt;&gt;"","",IF(F114="","",F114)),IF(G114&lt;&gt;"",EDATE(G114,O114),IF(F114="","",F114))))</f>
        <v/>
      </c>
      <c r="I114" s="13" t="str">
        <f aca="true">IF(H114="","",H114-TODAY())</f>
        <v/>
      </c>
      <c r="J114" s="14" t="str">
        <f aca="true">IF(B114="","",IF(L114="No","Not applicable",IF(AND(O114=0,G114&lt;&gt;""),"Complete",IF(H114="","Add a date",IF(H114&lt;TODAY(),"Overdue",IF(H114&lt;=TODAY()+30,"Due in 30 days",IF(H114&lt;=TODAY()+60,"Due in 60 days",IF(H114&lt;=TODAY()+90,"Due in 90 days","Upcoming"))))))))</f>
        <v/>
      </c>
      <c r="K114" s="9"/>
      <c r="L114" s="10"/>
      <c r="M114" s="9"/>
      <c r="N114" s="9"/>
      <c r="O114" s="13" t="n">
        <f aca="false">IFERROR(INDEX(Lists!$B$2:$B$9,MATCH(E114,Lists!$A$2:$A$9,0)),0)</f>
        <v>0</v>
      </c>
    </row>
    <row r="115" customFormat="false" ht="30" hidden="false" customHeight="true" outlineLevel="0" collapsed="false">
      <c r="A115" s="9"/>
      <c r="B115" s="9"/>
      <c r="C115" s="9"/>
      <c r="D115" s="9"/>
      <c r="E115" s="10"/>
      <c r="F115" s="11"/>
      <c r="G115" s="11"/>
      <c r="H115" s="12" t="str">
        <f aca="false">IF(OR(B115="",L115="No"),"",IF(O115=0,IF(G115&lt;&gt;"","",IF(F115="","",F115)),IF(G115&lt;&gt;"",EDATE(G115,O115),IF(F115="","",F115))))</f>
        <v/>
      </c>
      <c r="I115" s="13" t="str">
        <f aca="true">IF(H115="","",H115-TODAY())</f>
        <v/>
      </c>
      <c r="J115" s="14" t="str">
        <f aca="true">IF(B115="","",IF(L115="No","Not applicable",IF(AND(O115=0,G115&lt;&gt;""),"Complete",IF(H115="","Add a date",IF(H115&lt;TODAY(),"Overdue",IF(H115&lt;=TODAY()+30,"Due in 30 days",IF(H115&lt;=TODAY()+60,"Due in 60 days",IF(H115&lt;=TODAY()+90,"Due in 90 days","Upcoming"))))))))</f>
        <v/>
      </c>
      <c r="K115" s="9"/>
      <c r="L115" s="10"/>
      <c r="M115" s="9"/>
      <c r="N115" s="9"/>
      <c r="O115" s="13" t="n">
        <f aca="false">IFERROR(INDEX(Lists!$B$2:$B$9,MATCH(E115,Lists!$A$2:$A$9,0)),0)</f>
        <v>0</v>
      </c>
    </row>
    <row r="116" customFormat="false" ht="30" hidden="false" customHeight="true" outlineLevel="0" collapsed="false">
      <c r="A116" s="9"/>
      <c r="B116" s="9"/>
      <c r="C116" s="9"/>
      <c r="D116" s="9"/>
      <c r="E116" s="10"/>
      <c r="F116" s="11"/>
      <c r="G116" s="11"/>
      <c r="H116" s="12" t="str">
        <f aca="false">IF(OR(B116="",L116="No"),"",IF(O116=0,IF(G116&lt;&gt;"","",IF(F116="","",F116)),IF(G116&lt;&gt;"",EDATE(G116,O116),IF(F116="","",F116))))</f>
        <v/>
      </c>
      <c r="I116" s="13" t="str">
        <f aca="true">IF(H116="","",H116-TODAY())</f>
        <v/>
      </c>
      <c r="J116" s="14" t="str">
        <f aca="true">IF(B116="","",IF(L116="No","Not applicable",IF(AND(O116=0,G116&lt;&gt;""),"Complete",IF(H116="","Add a date",IF(H116&lt;TODAY(),"Overdue",IF(H116&lt;=TODAY()+30,"Due in 30 days",IF(H116&lt;=TODAY()+60,"Due in 60 days",IF(H116&lt;=TODAY()+90,"Due in 90 days","Upcoming"))))))))</f>
        <v/>
      </c>
      <c r="K116" s="9"/>
      <c r="L116" s="10"/>
      <c r="M116" s="9"/>
      <c r="N116" s="9"/>
      <c r="O116" s="13" t="n">
        <f aca="false">IFERROR(INDEX(Lists!$B$2:$B$9,MATCH(E116,Lists!$A$2:$A$9,0)),0)</f>
        <v>0</v>
      </c>
    </row>
    <row r="117" customFormat="false" ht="30" hidden="false" customHeight="true" outlineLevel="0" collapsed="false">
      <c r="A117" s="9"/>
      <c r="B117" s="9"/>
      <c r="C117" s="9"/>
      <c r="D117" s="9"/>
      <c r="E117" s="10"/>
      <c r="F117" s="11"/>
      <c r="G117" s="11"/>
      <c r="H117" s="12" t="str">
        <f aca="false">IF(OR(B117="",L117="No"),"",IF(O117=0,IF(G117&lt;&gt;"","",IF(F117="","",F117)),IF(G117&lt;&gt;"",EDATE(G117,O117),IF(F117="","",F117))))</f>
        <v/>
      </c>
      <c r="I117" s="13" t="str">
        <f aca="true">IF(H117="","",H117-TODAY())</f>
        <v/>
      </c>
      <c r="J117" s="14" t="str">
        <f aca="true">IF(B117="","",IF(L117="No","Not applicable",IF(AND(O117=0,G117&lt;&gt;""),"Complete",IF(H117="","Add a date",IF(H117&lt;TODAY(),"Overdue",IF(H117&lt;=TODAY()+30,"Due in 30 days",IF(H117&lt;=TODAY()+60,"Due in 60 days",IF(H117&lt;=TODAY()+90,"Due in 90 days","Upcoming"))))))))</f>
        <v/>
      </c>
      <c r="K117" s="9"/>
      <c r="L117" s="10"/>
      <c r="M117" s="9"/>
      <c r="N117" s="9"/>
      <c r="O117" s="13" t="n">
        <f aca="false">IFERROR(INDEX(Lists!$B$2:$B$9,MATCH(E117,Lists!$A$2:$A$9,0)),0)</f>
        <v>0</v>
      </c>
    </row>
    <row r="118" customFormat="false" ht="30" hidden="false" customHeight="true" outlineLevel="0" collapsed="false">
      <c r="A118" s="9"/>
      <c r="B118" s="9"/>
      <c r="C118" s="9"/>
      <c r="D118" s="9"/>
      <c r="E118" s="10"/>
      <c r="F118" s="11"/>
      <c r="G118" s="11"/>
      <c r="H118" s="12" t="str">
        <f aca="false">IF(OR(B118="",L118="No"),"",IF(O118=0,IF(G118&lt;&gt;"","",IF(F118="","",F118)),IF(G118&lt;&gt;"",EDATE(G118,O118),IF(F118="","",F118))))</f>
        <v/>
      </c>
      <c r="I118" s="13" t="str">
        <f aca="true">IF(H118="","",H118-TODAY())</f>
        <v/>
      </c>
      <c r="J118" s="14" t="str">
        <f aca="true">IF(B118="","",IF(L118="No","Not applicable",IF(AND(O118=0,G118&lt;&gt;""),"Complete",IF(H118="","Add a date",IF(H118&lt;TODAY(),"Overdue",IF(H118&lt;=TODAY()+30,"Due in 30 days",IF(H118&lt;=TODAY()+60,"Due in 60 days",IF(H118&lt;=TODAY()+90,"Due in 90 days","Upcoming"))))))))</f>
        <v/>
      </c>
      <c r="K118" s="9"/>
      <c r="L118" s="10"/>
      <c r="M118" s="9"/>
      <c r="N118" s="9"/>
      <c r="O118" s="13" t="n">
        <f aca="false">IFERROR(INDEX(Lists!$B$2:$B$9,MATCH(E118,Lists!$A$2:$A$9,0)),0)</f>
        <v>0</v>
      </c>
    </row>
    <row r="119" customFormat="false" ht="30" hidden="false" customHeight="true" outlineLevel="0" collapsed="false">
      <c r="A119" s="9"/>
      <c r="B119" s="9"/>
      <c r="C119" s="9"/>
      <c r="D119" s="9"/>
      <c r="E119" s="10"/>
      <c r="F119" s="11"/>
      <c r="G119" s="11"/>
      <c r="H119" s="12" t="str">
        <f aca="false">IF(OR(B119="",L119="No"),"",IF(O119=0,IF(G119&lt;&gt;"","",IF(F119="","",F119)),IF(G119&lt;&gt;"",EDATE(G119,O119),IF(F119="","",F119))))</f>
        <v/>
      </c>
      <c r="I119" s="13" t="str">
        <f aca="true">IF(H119="","",H119-TODAY())</f>
        <v/>
      </c>
      <c r="J119" s="14" t="str">
        <f aca="true">IF(B119="","",IF(L119="No","Not applicable",IF(AND(O119=0,G119&lt;&gt;""),"Complete",IF(H119="","Add a date",IF(H119&lt;TODAY(),"Overdue",IF(H119&lt;=TODAY()+30,"Due in 30 days",IF(H119&lt;=TODAY()+60,"Due in 60 days",IF(H119&lt;=TODAY()+90,"Due in 90 days","Upcoming"))))))))</f>
        <v/>
      </c>
      <c r="K119" s="9"/>
      <c r="L119" s="10"/>
      <c r="M119" s="9"/>
      <c r="N119" s="9"/>
      <c r="O119" s="13" t="n">
        <f aca="false">IFERROR(INDEX(Lists!$B$2:$B$9,MATCH(E119,Lists!$A$2:$A$9,0)),0)</f>
        <v>0</v>
      </c>
    </row>
    <row r="120" customFormat="false" ht="30" hidden="false" customHeight="true" outlineLevel="0" collapsed="false">
      <c r="A120" s="9"/>
      <c r="B120" s="9"/>
      <c r="C120" s="9"/>
      <c r="D120" s="9"/>
      <c r="E120" s="10"/>
      <c r="F120" s="11"/>
      <c r="G120" s="11"/>
      <c r="H120" s="12" t="str">
        <f aca="false">IF(OR(B120="",L120="No"),"",IF(O120=0,IF(G120&lt;&gt;"","",IF(F120="","",F120)),IF(G120&lt;&gt;"",EDATE(G120,O120),IF(F120="","",F120))))</f>
        <v/>
      </c>
      <c r="I120" s="13" t="str">
        <f aca="true">IF(H120="","",H120-TODAY())</f>
        <v/>
      </c>
      <c r="J120" s="14" t="str">
        <f aca="true">IF(B120="","",IF(L120="No","Not applicable",IF(AND(O120=0,G120&lt;&gt;""),"Complete",IF(H120="","Add a date",IF(H120&lt;TODAY(),"Overdue",IF(H120&lt;=TODAY()+30,"Due in 30 days",IF(H120&lt;=TODAY()+60,"Due in 60 days",IF(H120&lt;=TODAY()+90,"Due in 90 days","Upcoming"))))))))</f>
        <v/>
      </c>
      <c r="K120" s="9"/>
      <c r="L120" s="10"/>
      <c r="M120" s="9"/>
      <c r="N120" s="9"/>
      <c r="O120" s="13" t="n">
        <f aca="false">IFERROR(INDEX(Lists!$B$2:$B$9,MATCH(E120,Lists!$A$2:$A$9,0)),0)</f>
        <v>0</v>
      </c>
    </row>
    <row r="121" customFormat="false" ht="30" hidden="false" customHeight="true" outlineLevel="0" collapsed="false">
      <c r="A121" s="9"/>
      <c r="B121" s="9"/>
      <c r="C121" s="9"/>
      <c r="D121" s="9"/>
      <c r="E121" s="10"/>
      <c r="F121" s="11"/>
      <c r="G121" s="11"/>
      <c r="H121" s="12" t="str">
        <f aca="false">IF(OR(B121="",L121="No"),"",IF(O121=0,IF(G121&lt;&gt;"","",IF(F121="","",F121)),IF(G121&lt;&gt;"",EDATE(G121,O121),IF(F121="","",F121))))</f>
        <v/>
      </c>
      <c r="I121" s="13" t="str">
        <f aca="true">IF(H121="","",H121-TODAY())</f>
        <v/>
      </c>
      <c r="J121" s="14" t="str">
        <f aca="true">IF(B121="","",IF(L121="No","Not applicable",IF(AND(O121=0,G121&lt;&gt;""),"Complete",IF(H121="","Add a date",IF(H121&lt;TODAY(),"Overdue",IF(H121&lt;=TODAY()+30,"Due in 30 days",IF(H121&lt;=TODAY()+60,"Due in 60 days",IF(H121&lt;=TODAY()+90,"Due in 90 days","Upcoming"))))))))</f>
        <v/>
      </c>
      <c r="K121" s="9"/>
      <c r="L121" s="10"/>
      <c r="M121" s="9"/>
      <c r="N121" s="9"/>
      <c r="O121" s="13" t="n">
        <f aca="false">IFERROR(INDEX(Lists!$B$2:$B$9,MATCH(E121,Lists!$A$2:$A$9,0)),0)</f>
        <v>0</v>
      </c>
    </row>
    <row r="122" customFormat="false" ht="30" hidden="false" customHeight="true" outlineLevel="0" collapsed="false">
      <c r="A122" s="9"/>
      <c r="B122" s="9"/>
      <c r="C122" s="9"/>
      <c r="D122" s="9"/>
      <c r="E122" s="10"/>
      <c r="F122" s="11"/>
      <c r="G122" s="11"/>
      <c r="H122" s="12" t="str">
        <f aca="false">IF(OR(B122="",L122="No"),"",IF(O122=0,IF(G122&lt;&gt;"","",IF(F122="","",F122)),IF(G122&lt;&gt;"",EDATE(G122,O122),IF(F122="","",F122))))</f>
        <v/>
      </c>
      <c r="I122" s="13" t="str">
        <f aca="true">IF(H122="","",H122-TODAY())</f>
        <v/>
      </c>
      <c r="J122" s="14" t="str">
        <f aca="true">IF(B122="","",IF(L122="No","Not applicable",IF(AND(O122=0,G122&lt;&gt;""),"Complete",IF(H122="","Add a date",IF(H122&lt;TODAY(),"Overdue",IF(H122&lt;=TODAY()+30,"Due in 30 days",IF(H122&lt;=TODAY()+60,"Due in 60 days",IF(H122&lt;=TODAY()+90,"Due in 90 days","Upcoming"))))))))</f>
        <v/>
      </c>
      <c r="K122" s="9"/>
      <c r="L122" s="10"/>
      <c r="M122" s="9"/>
      <c r="N122" s="9"/>
      <c r="O122" s="13" t="n">
        <f aca="false">IFERROR(INDEX(Lists!$B$2:$B$9,MATCH(E122,Lists!$A$2:$A$9,0)),0)</f>
        <v>0</v>
      </c>
    </row>
    <row r="123" customFormat="false" ht="30" hidden="false" customHeight="true" outlineLevel="0" collapsed="false">
      <c r="A123" s="9"/>
      <c r="B123" s="9"/>
      <c r="C123" s="9"/>
      <c r="D123" s="9"/>
      <c r="E123" s="10"/>
      <c r="F123" s="11"/>
      <c r="G123" s="11"/>
      <c r="H123" s="12" t="str">
        <f aca="false">IF(OR(B123="",L123="No"),"",IF(O123=0,IF(G123&lt;&gt;"","",IF(F123="","",F123)),IF(G123&lt;&gt;"",EDATE(G123,O123),IF(F123="","",F123))))</f>
        <v/>
      </c>
      <c r="I123" s="13" t="str">
        <f aca="true">IF(H123="","",H123-TODAY())</f>
        <v/>
      </c>
      <c r="J123" s="14" t="str">
        <f aca="true">IF(B123="","",IF(L123="No","Not applicable",IF(AND(O123=0,G123&lt;&gt;""),"Complete",IF(H123="","Add a date",IF(H123&lt;TODAY(),"Overdue",IF(H123&lt;=TODAY()+30,"Due in 30 days",IF(H123&lt;=TODAY()+60,"Due in 60 days",IF(H123&lt;=TODAY()+90,"Due in 90 days","Upcoming"))))))))</f>
        <v/>
      </c>
      <c r="K123" s="9"/>
      <c r="L123" s="10"/>
      <c r="M123" s="9"/>
      <c r="N123" s="9"/>
      <c r="O123" s="13" t="n">
        <f aca="false">IFERROR(INDEX(Lists!$B$2:$B$9,MATCH(E123,Lists!$A$2:$A$9,0)),0)</f>
        <v>0</v>
      </c>
    </row>
    <row r="124" customFormat="false" ht="30" hidden="false" customHeight="true" outlineLevel="0" collapsed="false">
      <c r="A124" s="9"/>
      <c r="B124" s="9"/>
      <c r="C124" s="9"/>
      <c r="D124" s="9"/>
      <c r="E124" s="10"/>
      <c r="F124" s="11"/>
      <c r="G124" s="11"/>
      <c r="H124" s="12" t="str">
        <f aca="false">IF(OR(B124="",L124="No"),"",IF(O124=0,IF(G124&lt;&gt;"","",IF(F124="","",F124)),IF(G124&lt;&gt;"",EDATE(G124,O124),IF(F124="","",F124))))</f>
        <v/>
      </c>
      <c r="I124" s="13" t="str">
        <f aca="true">IF(H124="","",H124-TODAY())</f>
        <v/>
      </c>
      <c r="J124" s="14" t="str">
        <f aca="true">IF(B124="","",IF(L124="No","Not applicable",IF(AND(O124=0,G124&lt;&gt;""),"Complete",IF(H124="","Add a date",IF(H124&lt;TODAY(),"Overdue",IF(H124&lt;=TODAY()+30,"Due in 30 days",IF(H124&lt;=TODAY()+60,"Due in 60 days",IF(H124&lt;=TODAY()+90,"Due in 90 days","Upcoming"))))))))</f>
        <v/>
      </c>
      <c r="K124" s="9"/>
      <c r="L124" s="10"/>
      <c r="M124" s="9"/>
      <c r="N124" s="9"/>
      <c r="O124" s="13" t="n">
        <f aca="false">IFERROR(INDEX(Lists!$B$2:$B$9,MATCH(E124,Lists!$A$2:$A$9,0)),0)</f>
        <v>0</v>
      </c>
    </row>
    <row r="125" customFormat="false" ht="30" hidden="false" customHeight="true" outlineLevel="0" collapsed="false">
      <c r="A125" s="9"/>
      <c r="B125" s="9"/>
      <c r="C125" s="9"/>
      <c r="D125" s="9"/>
      <c r="E125" s="10"/>
      <c r="F125" s="11"/>
      <c r="G125" s="11"/>
      <c r="H125" s="12" t="str">
        <f aca="false">IF(OR(B125="",L125="No"),"",IF(O125=0,IF(G125&lt;&gt;"","",IF(F125="","",F125)),IF(G125&lt;&gt;"",EDATE(G125,O125),IF(F125="","",F125))))</f>
        <v/>
      </c>
      <c r="I125" s="13" t="str">
        <f aca="true">IF(H125="","",H125-TODAY())</f>
        <v/>
      </c>
      <c r="J125" s="14" t="str">
        <f aca="true">IF(B125="","",IF(L125="No","Not applicable",IF(AND(O125=0,G125&lt;&gt;""),"Complete",IF(H125="","Add a date",IF(H125&lt;TODAY(),"Overdue",IF(H125&lt;=TODAY()+30,"Due in 30 days",IF(H125&lt;=TODAY()+60,"Due in 60 days",IF(H125&lt;=TODAY()+90,"Due in 90 days","Upcoming"))))))))</f>
        <v/>
      </c>
      <c r="K125" s="9"/>
      <c r="L125" s="10"/>
      <c r="M125" s="9"/>
      <c r="N125" s="9"/>
      <c r="O125" s="13" t="n">
        <f aca="false">IFERROR(INDEX(Lists!$B$2:$B$9,MATCH(E125,Lists!$A$2:$A$9,0)),0)</f>
        <v>0</v>
      </c>
    </row>
    <row r="126" customFormat="false" ht="30" hidden="false" customHeight="true" outlineLevel="0" collapsed="false">
      <c r="A126" s="9"/>
      <c r="B126" s="9"/>
      <c r="C126" s="9"/>
      <c r="D126" s="9"/>
      <c r="E126" s="10"/>
      <c r="F126" s="11"/>
      <c r="G126" s="11"/>
      <c r="H126" s="12" t="str">
        <f aca="false">IF(OR(B126="",L126="No"),"",IF(O126=0,IF(G126&lt;&gt;"","",IF(F126="","",F126)),IF(G126&lt;&gt;"",EDATE(G126,O126),IF(F126="","",F126))))</f>
        <v/>
      </c>
      <c r="I126" s="13" t="str">
        <f aca="true">IF(H126="","",H126-TODAY())</f>
        <v/>
      </c>
      <c r="J126" s="14" t="str">
        <f aca="true">IF(B126="","",IF(L126="No","Not applicable",IF(AND(O126=0,G126&lt;&gt;""),"Complete",IF(H126="","Add a date",IF(H126&lt;TODAY(),"Overdue",IF(H126&lt;=TODAY()+30,"Due in 30 days",IF(H126&lt;=TODAY()+60,"Due in 60 days",IF(H126&lt;=TODAY()+90,"Due in 90 days","Upcoming"))))))))</f>
        <v/>
      </c>
      <c r="K126" s="9"/>
      <c r="L126" s="10"/>
      <c r="M126" s="9"/>
      <c r="N126" s="9"/>
      <c r="O126" s="13" t="n">
        <f aca="false">IFERROR(INDEX(Lists!$B$2:$B$9,MATCH(E126,Lists!$A$2:$A$9,0)),0)</f>
        <v>0</v>
      </c>
    </row>
    <row r="127" customFormat="false" ht="30" hidden="false" customHeight="true" outlineLevel="0" collapsed="false">
      <c r="A127" s="9"/>
      <c r="B127" s="9"/>
      <c r="C127" s="9"/>
      <c r="D127" s="9"/>
      <c r="E127" s="10"/>
      <c r="F127" s="11"/>
      <c r="G127" s="11"/>
      <c r="H127" s="12" t="str">
        <f aca="false">IF(OR(B127="",L127="No"),"",IF(O127=0,IF(G127&lt;&gt;"","",IF(F127="","",F127)),IF(G127&lt;&gt;"",EDATE(G127,O127),IF(F127="","",F127))))</f>
        <v/>
      </c>
      <c r="I127" s="13" t="str">
        <f aca="true">IF(H127="","",H127-TODAY())</f>
        <v/>
      </c>
      <c r="J127" s="14" t="str">
        <f aca="true">IF(B127="","",IF(L127="No","Not applicable",IF(AND(O127=0,G127&lt;&gt;""),"Complete",IF(H127="","Add a date",IF(H127&lt;TODAY(),"Overdue",IF(H127&lt;=TODAY()+30,"Due in 30 days",IF(H127&lt;=TODAY()+60,"Due in 60 days",IF(H127&lt;=TODAY()+90,"Due in 90 days","Upcoming"))))))))</f>
        <v/>
      </c>
      <c r="K127" s="9"/>
      <c r="L127" s="10"/>
      <c r="M127" s="9"/>
      <c r="N127" s="9"/>
      <c r="O127" s="13" t="n">
        <f aca="false">IFERROR(INDEX(Lists!$B$2:$B$9,MATCH(E127,Lists!$A$2:$A$9,0)),0)</f>
        <v>0</v>
      </c>
    </row>
    <row r="128" customFormat="false" ht="30" hidden="false" customHeight="true" outlineLevel="0" collapsed="false">
      <c r="A128" s="9"/>
      <c r="B128" s="9"/>
      <c r="C128" s="9"/>
      <c r="D128" s="9"/>
      <c r="E128" s="10"/>
      <c r="F128" s="11"/>
      <c r="G128" s="11"/>
      <c r="H128" s="12" t="str">
        <f aca="false">IF(OR(B128="",L128="No"),"",IF(O128=0,IF(G128&lt;&gt;"","",IF(F128="","",F128)),IF(G128&lt;&gt;"",EDATE(G128,O128),IF(F128="","",F128))))</f>
        <v/>
      </c>
      <c r="I128" s="13" t="str">
        <f aca="true">IF(H128="","",H128-TODAY())</f>
        <v/>
      </c>
      <c r="J128" s="14" t="str">
        <f aca="true">IF(B128="","",IF(L128="No","Not applicable",IF(AND(O128=0,G128&lt;&gt;""),"Complete",IF(H128="","Add a date",IF(H128&lt;TODAY(),"Overdue",IF(H128&lt;=TODAY()+30,"Due in 30 days",IF(H128&lt;=TODAY()+60,"Due in 60 days",IF(H128&lt;=TODAY()+90,"Due in 90 days","Upcoming"))))))))</f>
        <v/>
      </c>
      <c r="K128" s="9"/>
      <c r="L128" s="10"/>
      <c r="M128" s="9"/>
      <c r="N128" s="9"/>
      <c r="O128" s="13" t="n">
        <f aca="false">IFERROR(INDEX(Lists!$B$2:$B$9,MATCH(E128,Lists!$A$2:$A$9,0)),0)</f>
        <v>0</v>
      </c>
    </row>
    <row r="129" customFormat="false" ht="30" hidden="false" customHeight="true" outlineLevel="0" collapsed="false">
      <c r="A129" s="9"/>
      <c r="B129" s="9"/>
      <c r="C129" s="9"/>
      <c r="D129" s="9"/>
      <c r="E129" s="10"/>
      <c r="F129" s="11"/>
      <c r="G129" s="11"/>
      <c r="H129" s="12" t="str">
        <f aca="false">IF(OR(B129="",L129="No"),"",IF(O129=0,IF(G129&lt;&gt;"","",IF(F129="","",F129)),IF(G129&lt;&gt;"",EDATE(G129,O129),IF(F129="","",F129))))</f>
        <v/>
      </c>
      <c r="I129" s="13" t="str">
        <f aca="true">IF(H129="","",H129-TODAY())</f>
        <v/>
      </c>
      <c r="J129" s="14" t="str">
        <f aca="true">IF(B129="","",IF(L129="No","Not applicable",IF(AND(O129=0,G129&lt;&gt;""),"Complete",IF(H129="","Add a date",IF(H129&lt;TODAY(),"Overdue",IF(H129&lt;=TODAY()+30,"Due in 30 days",IF(H129&lt;=TODAY()+60,"Due in 60 days",IF(H129&lt;=TODAY()+90,"Due in 90 days","Upcoming"))))))))</f>
        <v/>
      </c>
      <c r="K129" s="9"/>
      <c r="L129" s="10"/>
      <c r="M129" s="9"/>
      <c r="N129" s="9"/>
      <c r="O129" s="13" t="n">
        <f aca="false">IFERROR(INDEX(Lists!$B$2:$B$9,MATCH(E129,Lists!$A$2:$A$9,0)),0)</f>
        <v>0</v>
      </c>
    </row>
    <row r="130" customFormat="false" ht="30" hidden="false" customHeight="true" outlineLevel="0" collapsed="false">
      <c r="A130" s="9"/>
      <c r="B130" s="9"/>
      <c r="C130" s="9"/>
      <c r="D130" s="9"/>
      <c r="E130" s="10"/>
      <c r="F130" s="11"/>
      <c r="G130" s="11"/>
      <c r="H130" s="12" t="str">
        <f aca="false">IF(OR(B130="",L130="No"),"",IF(O130=0,IF(G130&lt;&gt;"","",IF(F130="","",F130)),IF(G130&lt;&gt;"",EDATE(G130,O130),IF(F130="","",F130))))</f>
        <v/>
      </c>
      <c r="I130" s="13" t="str">
        <f aca="true">IF(H130="","",H130-TODAY())</f>
        <v/>
      </c>
      <c r="J130" s="14" t="str">
        <f aca="true">IF(B130="","",IF(L130="No","Not applicable",IF(AND(O130=0,G130&lt;&gt;""),"Complete",IF(H130="","Add a date",IF(H130&lt;TODAY(),"Overdue",IF(H130&lt;=TODAY()+30,"Due in 30 days",IF(H130&lt;=TODAY()+60,"Due in 60 days",IF(H130&lt;=TODAY()+90,"Due in 90 days","Upcoming"))))))))</f>
        <v/>
      </c>
      <c r="K130" s="9"/>
      <c r="L130" s="10"/>
      <c r="M130" s="9"/>
      <c r="N130" s="9"/>
      <c r="O130" s="13" t="n">
        <f aca="false">IFERROR(INDEX(Lists!$B$2:$B$9,MATCH(E130,Lists!$A$2:$A$9,0)),0)</f>
        <v>0</v>
      </c>
    </row>
    <row r="131" customFormat="false" ht="30" hidden="false" customHeight="true" outlineLevel="0" collapsed="false">
      <c r="A131" s="9"/>
      <c r="B131" s="9"/>
      <c r="C131" s="9"/>
      <c r="D131" s="9"/>
      <c r="E131" s="10"/>
      <c r="F131" s="11"/>
      <c r="G131" s="11"/>
      <c r="H131" s="12" t="str">
        <f aca="false">IF(OR(B131="",L131="No"),"",IF(O131=0,IF(G131&lt;&gt;"","",IF(F131="","",F131)),IF(G131&lt;&gt;"",EDATE(G131,O131),IF(F131="","",F131))))</f>
        <v/>
      </c>
      <c r="I131" s="13" t="str">
        <f aca="true">IF(H131="","",H131-TODAY())</f>
        <v/>
      </c>
      <c r="J131" s="14" t="str">
        <f aca="true">IF(B131="","",IF(L131="No","Not applicable",IF(AND(O131=0,G131&lt;&gt;""),"Complete",IF(H131="","Add a date",IF(H131&lt;TODAY(),"Overdue",IF(H131&lt;=TODAY()+30,"Due in 30 days",IF(H131&lt;=TODAY()+60,"Due in 60 days",IF(H131&lt;=TODAY()+90,"Due in 90 days","Upcoming"))))))))</f>
        <v/>
      </c>
      <c r="K131" s="9"/>
      <c r="L131" s="10"/>
      <c r="M131" s="9"/>
      <c r="N131" s="9"/>
      <c r="O131" s="13" t="n">
        <f aca="false">IFERROR(INDEX(Lists!$B$2:$B$9,MATCH(E131,Lists!$A$2:$A$9,0)),0)</f>
        <v>0</v>
      </c>
    </row>
    <row r="132" customFormat="false" ht="30" hidden="false" customHeight="true" outlineLevel="0" collapsed="false">
      <c r="A132" s="9"/>
      <c r="B132" s="9"/>
      <c r="C132" s="9"/>
      <c r="D132" s="9"/>
      <c r="E132" s="10"/>
      <c r="F132" s="11"/>
      <c r="G132" s="11"/>
      <c r="H132" s="12" t="str">
        <f aca="false">IF(OR(B132="",L132="No"),"",IF(O132=0,IF(G132&lt;&gt;"","",IF(F132="","",F132)),IF(G132&lt;&gt;"",EDATE(G132,O132),IF(F132="","",F132))))</f>
        <v/>
      </c>
      <c r="I132" s="13" t="str">
        <f aca="true">IF(H132="","",H132-TODAY())</f>
        <v/>
      </c>
      <c r="J132" s="14" t="str">
        <f aca="true">IF(B132="","",IF(L132="No","Not applicable",IF(AND(O132=0,G132&lt;&gt;""),"Complete",IF(H132="","Add a date",IF(H132&lt;TODAY(),"Overdue",IF(H132&lt;=TODAY()+30,"Due in 30 days",IF(H132&lt;=TODAY()+60,"Due in 60 days",IF(H132&lt;=TODAY()+90,"Due in 90 days","Upcoming"))))))))</f>
        <v/>
      </c>
      <c r="K132" s="9"/>
      <c r="L132" s="10"/>
      <c r="M132" s="9"/>
      <c r="N132" s="9"/>
      <c r="O132" s="13" t="n">
        <f aca="false">IFERROR(INDEX(Lists!$B$2:$B$9,MATCH(E132,Lists!$A$2:$A$9,0)),0)</f>
        <v>0</v>
      </c>
    </row>
    <row r="133" customFormat="false" ht="30" hidden="false" customHeight="true" outlineLevel="0" collapsed="false">
      <c r="A133" s="9"/>
      <c r="B133" s="9"/>
      <c r="C133" s="9"/>
      <c r="D133" s="9"/>
      <c r="E133" s="10"/>
      <c r="F133" s="11"/>
      <c r="G133" s="11"/>
      <c r="H133" s="12" t="str">
        <f aca="false">IF(OR(B133="",L133="No"),"",IF(O133=0,IF(G133&lt;&gt;"","",IF(F133="","",F133)),IF(G133&lt;&gt;"",EDATE(G133,O133),IF(F133="","",F133))))</f>
        <v/>
      </c>
      <c r="I133" s="13" t="str">
        <f aca="true">IF(H133="","",H133-TODAY())</f>
        <v/>
      </c>
      <c r="J133" s="14" t="str">
        <f aca="true">IF(B133="","",IF(L133="No","Not applicable",IF(AND(O133=0,G133&lt;&gt;""),"Complete",IF(H133="","Add a date",IF(H133&lt;TODAY(),"Overdue",IF(H133&lt;=TODAY()+30,"Due in 30 days",IF(H133&lt;=TODAY()+60,"Due in 60 days",IF(H133&lt;=TODAY()+90,"Due in 90 days","Upcoming"))))))))</f>
        <v/>
      </c>
      <c r="K133" s="9"/>
      <c r="L133" s="10"/>
      <c r="M133" s="9"/>
      <c r="N133" s="9"/>
      <c r="O133" s="13" t="n">
        <f aca="false">IFERROR(INDEX(Lists!$B$2:$B$9,MATCH(E133,Lists!$A$2:$A$9,0)),0)</f>
        <v>0</v>
      </c>
    </row>
    <row r="134" customFormat="false" ht="30" hidden="false" customHeight="true" outlineLevel="0" collapsed="false">
      <c r="A134" s="9"/>
      <c r="B134" s="9"/>
      <c r="C134" s="9"/>
      <c r="D134" s="9"/>
      <c r="E134" s="10"/>
      <c r="F134" s="11"/>
      <c r="G134" s="11"/>
      <c r="H134" s="12" t="str">
        <f aca="false">IF(OR(B134="",L134="No"),"",IF(O134=0,IF(G134&lt;&gt;"","",IF(F134="","",F134)),IF(G134&lt;&gt;"",EDATE(G134,O134),IF(F134="","",F134))))</f>
        <v/>
      </c>
      <c r="I134" s="13" t="str">
        <f aca="true">IF(H134="","",H134-TODAY())</f>
        <v/>
      </c>
      <c r="J134" s="14" t="str">
        <f aca="true">IF(B134="","",IF(L134="No","Not applicable",IF(AND(O134=0,G134&lt;&gt;""),"Complete",IF(H134="","Add a date",IF(H134&lt;TODAY(),"Overdue",IF(H134&lt;=TODAY()+30,"Due in 30 days",IF(H134&lt;=TODAY()+60,"Due in 60 days",IF(H134&lt;=TODAY()+90,"Due in 90 days","Upcoming"))))))))</f>
        <v/>
      </c>
      <c r="K134" s="9"/>
      <c r="L134" s="10"/>
      <c r="M134" s="9"/>
      <c r="N134" s="9"/>
      <c r="O134" s="13" t="n">
        <f aca="false">IFERROR(INDEX(Lists!$B$2:$B$9,MATCH(E134,Lists!$A$2:$A$9,0)),0)</f>
        <v>0</v>
      </c>
    </row>
    <row r="135" customFormat="false" ht="30" hidden="false" customHeight="true" outlineLevel="0" collapsed="false">
      <c r="A135" s="9"/>
      <c r="B135" s="9"/>
      <c r="C135" s="9"/>
      <c r="D135" s="9"/>
      <c r="E135" s="10"/>
      <c r="F135" s="11"/>
      <c r="G135" s="11"/>
      <c r="H135" s="12" t="str">
        <f aca="false">IF(OR(B135="",L135="No"),"",IF(O135=0,IF(G135&lt;&gt;"","",IF(F135="","",F135)),IF(G135&lt;&gt;"",EDATE(G135,O135),IF(F135="","",F135))))</f>
        <v/>
      </c>
      <c r="I135" s="13" t="str">
        <f aca="true">IF(H135="","",H135-TODAY())</f>
        <v/>
      </c>
      <c r="J135" s="14" t="str">
        <f aca="true">IF(B135="","",IF(L135="No","Not applicable",IF(AND(O135=0,G135&lt;&gt;""),"Complete",IF(H135="","Add a date",IF(H135&lt;TODAY(),"Overdue",IF(H135&lt;=TODAY()+30,"Due in 30 days",IF(H135&lt;=TODAY()+60,"Due in 60 days",IF(H135&lt;=TODAY()+90,"Due in 90 days","Upcoming"))))))))</f>
        <v/>
      </c>
      <c r="K135" s="9"/>
      <c r="L135" s="10"/>
      <c r="M135" s="9"/>
      <c r="N135" s="9"/>
      <c r="O135" s="13" t="n">
        <f aca="false">IFERROR(INDEX(Lists!$B$2:$B$9,MATCH(E135,Lists!$A$2:$A$9,0)),0)</f>
        <v>0</v>
      </c>
    </row>
    <row r="136" customFormat="false" ht="30" hidden="false" customHeight="true" outlineLevel="0" collapsed="false">
      <c r="A136" s="9"/>
      <c r="B136" s="9"/>
      <c r="C136" s="9"/>
      <c r="D136" s="9"/>
      <c r="E136" s="10"/>
      <c r="F136" s="11"/>
      <c r="G136" s="11"/>
      <c r="H136" s="12" t="str">
        <f aca="false">IF(OR(B136="",L136="No"),"",IF(O136=0,IF(G136&lt;&gt;"","",IF(F136="","",F136)),IF(G136&lt;&gt;"",EDATE(G136,O136),IF(F136="","",F136))))</f>
        <v/>
      </c>
      <c r="I136" s="13" t="str">
        <f aca="true">IF(H136="","",H136-TODAY())</f>
        <v/>
      </c>
      <c r="J136" s="14" t="str">
        <f aca="true">IF(B136="","",IF(L136="No","Not applicable",IF(AND(O136=0,G136&lt;&gt;""),"Complete",IF(H136="","Add a date",IF(H136&lt;TODAY(),"Overdue",IF(H136&lt;=TODAY()+30,"Due in 30 days",IF(H136&lt;=TODAY()+60,"Due in 60 days",IF(H136&lt;=TODAY()+90,"Due in 90 days","Upcoming"))))))))</f>
        <v/>
      </c>
      <c r="K136" s="9"/>
      <c r="L136" s="10"/>
      <c r="M136" s="9"/>
      <c r="N136" s="9"/>
      <c r="O136" s="13" t="n">
        <f aca="false">IFERROR(INDEX(Lists!$B$2:$B$9,MATCH(E136,Lists!$A$2:$A$9,0)),0)</f>
        <v>0</v>
      </c>
    </row>
    <row r="137" customFormat="false" ht="30" hidden="false" customHeight="true" outlineLevel="0" collapsed="false">
      <c r="A137" s="9"/>
      <c r="B137" s="9"/>
      <c r="C137" s="9"/>
      <c r="D137" s="9"/>
      <c r="E137" s="10"/>
      <c r="F137" s="11"/>
      <c r="G137" s="11"/>
      <c r="H137" s="12" t="str">
        <f aca="false">IF(OR(B137="",L137="No"),"",IF(O137=0,IF(G137&lt;&gt;"","",IF(F137="","",F137)),IF(G137&lt;&gt;"",EDATE(G137,O137),IF(F137="","",F137))))</f>
        <v/>
      </c>
      <c r="I137" s="13" t="str">
        <f aca="true">IF(H137="","",H137-TODAY())</f>
        <v/>
      </c>
      <c r="J137" s="14" t="str">
        <f aca="true">IF(B137="","",IF(L137="No","Not applicable",IF(AND(O137=0,G137&lt;&gt;""),"Complete",IF(H137="","Add a date",IF(H137&lt;TODAY(),"Overdue",IF(H137&lt;=TODAY()+30,"Due in 30 days",IF(H137&lt;=TODAY()+60,"Due in 60 days",IF(H137&lt;=TODAY()+90,"Due in 90 days","Upcoming"))))))))</f>
        <v/>
      </c>
      <c r="K137" s="9"/>
      <c r="L137" s="10"/>
      <c r="M137" s="9"/>
      <c r="N137" s="9"/>
      <c r="O137" s="13" t="n">
        <f aca="false">IFERROR(INDEX(Lists!$B$2:$B$9,MATCH(E137,Lists!$A$2:$A$9,0)),0)</f>
        <v>0</v>
      </c>
    </row>
    <row r="138" customFormat="false" ht="30" hidden="false" customHeight="true" outlineLevel="0" collapsed="false">
      <c r="A138" s="9"/>
      <c r="B138" s="9"/>
      <c r="C138" s="9"/>
      <c r="D138" s="9"/>
      <c r="E138" s="10"/>
      <c r="F138" s="11"/>
      <c r="G138" s="11"/>
      <c r="H138" s="12" t="str">
        <f aca="false">IF(OR(B138="",L138="No"),"",IF(O138=0,IF(G138&lt;&gt;"","",IF(F138="","",F138)),IF(G138&lt;&gt;"",EDATE(G138,O138),IF(F138="","",F138))))</f>
        <v/>
      </c>
      <c r="I138" s="13" t="str">
        <f aca="true">IF(H138="","",H138-TODAY())</f>
        <v/>
      </c>
      <c r="J138" s="14" t="str">
        <f aca="true">IF(B138="","",IF(L138="No","Not applicable",IF(AND(O138=0,G138&lt;&gt;""),"Complete",IF(H138="","Add a date",IF(H138&lt;TODAY(),"Overdue",IF(H138&lt;=TODAY()+30,"Due in 30 days",IF(H138&lt;=TODAY()+60,"Due in 60 days",IF(H138&lt;=TODAY()+90,"Due in 90 days","Upcoming"))))))))</f>
        <v/>
      </c>
      <c r="K138" s="9"/>
      <c r="L138" s="10"/>
      <c r="M138" s="9"/>
      <c r="N138" s="9"/>
      <c r="O138" s="13" t="n">
        <f aca="false">IFERROR(INDEX(Lists!$B$2:$B$9,MATCH(E138,Lists!$A$2:$A$9,0)),0)</f>
        <v>0</v>
      </c>
    </row>
    <row r="139" customFormat="false" ht="30" hidden="false" customHeight="true" outlineLevel="0" collapsed="false">
      <c r="A139" s="9"/>
      <c r="B139" s="9"/>
      <c r="C139" s="9"/>
      <c r="D139" s="9"/>
      <c r="E139" s="10"/>
      <c r="F139" s="11"/>
      <c r="G139" s="11"/>
      <c r="H139" s="12" t="str">
        <f aca="false">IF(OR(B139="",L139="No"),"",IF(O139=0,IF(G139&lt;&gt;"","",IF(F139="","",F139)),IF(G139&lt;&gt;"",EDATE(G139,O139),IF(F139="","",F139))))</f>
        <v/>
      </c>
      <c r="I139" s="13" t="str">
        <f aca="true">IF(H139="","",H139-TODAY())</f>
        <v/>
      </c>
      <c r="J139" s="14" t="str">
        <f aca="true">IF(B139="","",IF(L139="No","Not applicable",IF(AND(O139=0,G139&lt;&gt;""),"Complete",IF(H139="","Add a date",IF(H139&lt;TODAY(),"Overdue",IF(H139&lt;=TODAY()+30,"Due in 30 days",IF(H139&lt;=TODAY()+60,"Due in 60 days",IF(H139&lt;=TODAY()+90,"Due in 90 days","Upcoming"))))))))</f>
        <v/>
      </c>
      <c r="K139" s="9"/>
      <c r="L139" s="10"/>
      <c r="M139" s="9"/>
      <c r="N139" s="9"/>
      <c r="O139" s="13" t="n">
        <f aca="false">IFERROR(INDEX(Lists!$B$2:$B$9,MATCH(E139,Lists!$A$2:$A$9,0)),0)</f>
        <v>0</v>
      </c>
    </row>
    <row r="140" customFormat="false" ht="30" hidden="false" customHeight="true" outlineLevel="0" collapsed="false">
      <c r="A140" s="9"/>
      <c r="B140" s="9"/>
      <c r="C140" s="9"/>
      <c r="D140" s="9"/>
      <c r="E140" s="10"/>
      <c r="F140" s="11"/>
      <c r="G140" s="11"/>
      <c r="H140" s="12" t="str">
        <f aca="false">IF(OR(B140="",L140="No"),"",IF(O140=0,IF(G140&lt;&gt;"","",IF(F140="","",F140)),IF(G140&lt;&gt;"",EDATE(G140,O140),IF(F140="","",F140))))</f>
        <v/>
      </c>
      <c r="I140" s="13" t="str">
        <f aca="true">IF(H140="","",H140-TODAY())</f>
        <v/>
      </c>
      <c r="J140" s="14" t="str">
        <f aca="true">IF(B140="","",IF(L140="No","Not applicable",IF(AND(O140=0,G140&lt;&gt;""),"Complete",IF(H140="","Add a date",IF(H140&lt;TODAY(),"Overdue",IF(H140&lt;=TODAY()+30,"Due in 30 days",IF(H140&lt;=TODAY()+60,"Due in 60 days",IF(H140&lt;=TODAY()+90,"Due in 90 days","Upcoming"))))))))</f>
        <v/>
      </c>
      <c r="K140" s="9"/>
      <c r="L140" s="10"/>
      <c r="M140" s="9"/>
      <c r="N140" s="9"/>
      <c r="O140" s="13" t="n">
        <f aca="false">IFERROR(INDEX(Lists!$B$2:$B$9,MATCH(E140,Lists!$A$2:$A$9,0)),0)</f>
        <v>0</v>
      </c>
    </row>
    <row r="141" customFormat="false" ht="30" hidden="false" customHeight="true" outlineLevel="0" collapsed="false">
      <c r="A141" s="9"/>
      <c r="B141" s="9"/>
      <c r="C141" s="9"/>
      <c r="D141" s="9"/>
      <c r="E141" s="10"/>
      <c r="F141" s="11"/>
      <c r="G141" s="11"/>
      <c r="H141" s="12" t="str">
        <f aca="false">IF(OR(B141="",L141="No"),"",IF(O141=0,IF(G141&lt;&gt;"","",IF(F141="","",F141)),IF(G141&lt;&gt;"",EDATE(G141,O141),IF(F141="","",F141))))</f>
        <v/>
      </c>
      <c r="I141" s="13" t="str">
        <f aca="true">IF(H141="","",H141-TODAY())</f>
        <v/>
      </c>
      <c r="J141" s="14" t="str">
        <f aca="true">IF(B141="","",IF(L141="No","Not applicable",IF(AND(O141=0,G141&lt;&gt;""),"Complete",IF(H141="","Add a date",IF(H141&lt;TODAY(),"Overdue",IF(H141&lt;=TODAY()+30,"Due in 30 days",IF(H141&lt;=TODAY()+60,"Due in 60 days",IF(H141&lt;=TODAY()+90,"Due in 90 days","Upcoming"))))))))</f>
        <v/>
      </c>
      <c r="K141" s="9"/>
      <c r="L141" s="10"/>
      <c r="M141" s="9"/>
      <c r="N141" s="9"/>
      <c r="O141" s="13" t="n">
        <f aca="false">IFERROR(INDEX(Lists!$B$2:$B$9,MATCH(E141,Lists!$A$2:$A$9,0)),0)</f>
        <v>0</v>
      </c>
    </row>
    <row r="142" customFormat="false" ht="30" hidden="false" customHeight="true" outlineLevel="0" collapsed="false">
      <c r="A142" s="9"/>
      <c r="B142" s="9"/>
      <c r="C142" s="9"/>
      <c r="D142" s="9"/>
      <c r="E142" s="10"/>
      <c r="F142" s="11"/>
      <c r="G142" s="11"/>
      <c r="H142" s="12" t="str">
        <f aca="false">IF(OR(B142="",L142="No"),"",IF(O142=0,IF(G142&lt;&gt;"","",IF(F142="","",F142)),IF(G142&lt;&gt;"",EDATE(G142,O142),IF(F142="","",F142))))</f>
        <v/>
      </c>
      <c r="I142" s="13" t="str">
        <f aca="true">IF(H142="","",H142-TODAY())</f>
        <v/>
      </c>
      <c r="J142" s="14" t="str">
        <f aca="true">IF(B142="","",IF(L142="No","Not applicable",IF(AND(O142=0,G142&lt;&gt;""),"Complete",IF(H142="","Add a date",IF(H142&lt;TODAY(),"Overdue",IF(H142&lt;=TODAY()+30,"Due in 30 days",IF(H142&lt;=TODAY()+60,"Due in 60 days",IF(H142&lt;=TODAY()+90,"Due in 90 days","Upcoming"))))))))</f>
        <v/>
      </c>
      <c r="K142" s="9"/>
      <c r="L142" s="10"/>
      <c r="M142" s="9"/>
      <c r="N142" s="9"/>
      <c r="O142" s="13" t="n">
        <f aca="false">IFERROR(INDEX(Lists!$B$2:$B$9,MATCH(E142,Lists!$A$2:$A$9,0)),0)</f>
        <v>0</v>
      </c>
    </row>
    <row r="143" customFormat="false" ht="30" hidden="false" customHeight="true" outlineLevel="0" collapsed="false">
      <c r="A143" s="9"/>
      <c r="B143" s="9"/>
      <c r="C143" s="9"/>
      <c r="D143" s="9"/>
      <c r="E143" s="10"/>
      <c r="F143" s="11"/>
      <c r="G143" s="11"/>
      <c r="H143" s="12" t="str">
        <f aca="false">IF(OR(B143="",L143="No"),"",IF(O143=0,IF(G143&lt;&gt;"","",IF(F143="","",F143)),IF(G143&lt;&gt;"",EDATE(G143,O143),IF(F143="","",F143))))</f>
        <v/>
      </c>
      <c r="I143" s="13" t="str">
        <f aca="true">IF(H143="","",H143-TODAY())</f>
        <v/>
      </c>
      <c r="J143" s="14" t="str">
        <f aca="true">IF(B143="","",IF(L143="No","Not applicable",IF(AND(O143=0,G143&lt;&gt;""),"Complete",IF(H143="","Add a date",IF(H143&lt;TODAY(),"Overdue",IF(H143&lt;=TODAY()+30,"Due in 30 days",IF(H143&lt;=TODAY()+60,"Due in 60 days",IF(H143&lt;=TODAY()+90,"Due in 90 days","Upcoming"))))))))</f>
        <v/>
      </c>
      <c r="K143" s="9"/>
      <c r="L143" s="10"/>
      <c r="M143" s="9"/>
      <c r="N143" s="9"/>
      <c r="O143" s="13" t="n">
        <f aca="false">IFERROR(INDEX(Lists!$B$2:$B$9,MATCH(E143,Lists!$A$2:$A$9,0)),0)</f>
        <v>0</v>
      </c>
    </row>
    <row r="144" customFormat="false" ht="30" hidden="false" customHeight="true" outlineLevel="0" collapsed="false">
      <c r="A144" s="9"/>
      <c r="B144" s="9"/>
      <c r="C144" s="9"/>
      <c r="D144" s="9"/>
      <c r="E144" s="10"/>
      <c r="F144" s="11"/>
      <c r="G144" s="11"/>
      <c r="H144" s="12" t="str">
        <f aca="false">IF(OR(B144="",L144="No"),"",IF(O144=0,IF(G144&lt;&gt;"","",IF(F144="","",F144)),IF(G144&lt;&gt;"",EDATE(G144,O144),IF(F144="","",F144))))</f>
        <v/>
      </c>
      <c r="I144" s="13" t="str">
        <f aca="true">IF(H144="","",H144-TODAY())</f>
        <v/>
      </c>
      <c r="J144" s="14" t="str">
        <f aca="true">IF(B144="","",IF(L144="No","Not applicable",IF(AND(O144=0,G144&lt;&gt;""),"Complete",IF(H144="","Add a date",IF(H144&lt;TODAY(),"Overdue",IF(H144&lt;=TODAY()+30,"Due in 30 days",IF(H144&lt;=TODAY()+60,"Due in 60 days",IF(H144&lt;=TODAY()+90,"Due in 90 days","Upcoming"))))))))</f>
        <v/>
      </c>
      <c r="K144" s="9"/>
      <c r="L144" s="10"/>
      <c r="M144" s="9"/>
      <c r="N144" s="9"/>
      <c r="O144" s="13" t="n">
        <f aca="false">IFERROR(INDEX(Lists!$B$2:$B$9,MATCH(E144,Lists!$A$2:$A$9,0)),0)</f>
        <v>0</v>
      </c>
    </row>
    <row r="145" customFormat="false" ht="30" hidden="false" customHeight="true" outlineLevel="0" collapsed="false">
      <c r="A145" s="9"/>
      <c r="B145" s="9"/>
      <c r="C145" s="9"/>
      <c r="D145" s="9"/>
      <c r="E145" s="10"/>
      <c r="F145" s="11"/>
      <c r="G145" s="11"/>
      <c r="H145" s="12" t="str">
        <f aca="false">IF(OR(B145="",L145="No"),"",IF(O145=0,IF(G145&lt;&gt;"","",IF(F145="","",F145)),IF(G145&lt;&gt;"",EDATE(G145,O145),IF(F145="","",F145))))</f>
        <v/>
      </c>
      <c r="I145" s="13" t="str">
        <f aca="true">IF(H145="","",H145-TODAY())</f>
        <v/>
      </c>
      <c r="J145" s="14" t="str">
        <f aca="true">IF(B145="","",IF(L145="No","Not applicable",IF(AND(O145=0,G145&lt;&gt;""),"Complete",IF(H145="","Add a date",IF(H145&lt;TODAY(),"Overdue",IF(H145&lt;=TODAY()+30,"Due in 30 days",IF(H145&lt;=TODAY()+60,"Due in 60 days",IF(H145&lt;=TODAY()+90,"Due in 90 days","Upcoming"))))))))</f>
        <v/>
      </c>
      <c r="K145" s="9"/>
      <c r="L145" s="10"/>
      <c r="M145" s="9"/>
      <c r="N145" s="9"/>
      <c r="O145" s="13" t="n">
        <f aca="false">IFERROR(INDEX(Lists!$B$2:$B$9,MATCH(E145,Lists!$A$2:$A$9,0)),0)</f>
        <v>0</v>
      </c>
    </row>
    <row r="146" customFormat="false" ht="30" hidden="false" customHeight="true" outlineLevel="0" collapsed="false">
      <c r="A146" s="9"/>
      <c r="B146" s="9"/>
      <c r="C146" s="9"/>
      <c r="D146" s="9"/>
      <c r="E146" s="10"/>
      <c r="F146" s="11"/>
      <c r="G146" s="11"/>
      <c r="H146" s="12" t="str">
        <f aca="false">IF(OR(B146="",L146="No"),"",IF(O146=0,IF(G146&lt;&gt;"","",IF(F146="","",F146)),IF(G146&lt;&gt;"",EDATE(G146,O146),IF(F146="","",F146))))</f>
        <v/>
      </c>
      <c r="I146" s="13" t="str">
        <f aca="true">IF(H146="","",H146-TODAY())</f>
        <v/>
      </c>
      <c r="J146" s="14" t="str">
        <f aca="true">IF(B146="","",IF(L146="No","Not applicable",IF(AND(O146=0,G146&lt;&gt;""),"Complete",IF(H146="","Add a date",IF(H146&lt;TODAY(),"Overdue",IF(H146&lt;=TODAY()+30,"Due in 30 days",IF(H146&lt;=TODAY()+60,"Due in 60 days",IF(H146&lt;=TODAY()+90,"Due in 90 days","Upcoming"))))))))</f>
        <v/>
      </c>
      <c r="K146" s="9"/>
      <c r="L146" s="10"/>
      <c r="M146" s="9"/>
      <c r="N146" s="9"/>
      <c r="O146" s="13" t="n">
        <f aca="false">IFERROR(INDEX(Lists!$B$2:$B$9,MATCH(E146,Lists!$A$2:$A$9,0)),0)</f>
        <v>0</v>
      </c>
    </row>
    <row r="147" customFormat="false" ht="30" hidden="false" customHeight="true" outlineLevel="0" collapsed="false">
      <c r="A147" s="9"/>
      <c r="B147" s="9"/>
      <c r="C147" s="9"/>
      <c r="D147" s="9"/>
      <c r="E147" s="10"/>
      <c r="F147" s="11"/>
      <c r="G147" s="11"/>
      <c r="H147" s="12" t="str">
        <f aca="false">IF(OR(B147="",L147="No"),"",IF(O147=0,IF(G147&lt;&gt;"","",IF(F147="","",F147)),IF(G147&lt;&gt;"",EDATE(G147,O147),IF(F147="","",F147))))</f>
        <v/>
      </c>
      <c r="I147" s="13" t="str">
        <f aca="true">IF(H147="","",H147-TODAY())</f>
        <v/>
      </c>
      <c r="J147" s="14" t="str">
        <f aca="true">IF(B147="","",IF(L147="No","Not applicable",IF(AND(O147=0,G147&lt;&gt;""),"Complete",IF(H147="","Add a date",IF(H147&lt;TODAY(),"Overdue",IF(H147&lt;=TODAY()+30,"Due in 30 days",IF(H147&lt;=TODAY()+60,"Due in 60 days",IF(H147&lt;=TODAY()+90,"Due in 90 days","Upcoming"))))))))</f>
        <v/>
      </c>
      <c r="K147" s="9"/>
      <c r="L147" s="10"/>
      <c r="M147" s="9"/>
      <c r="N147" s="9"/>
      <c r="O147" s="13" t="n">
        <f aca="false">IFERROR(INDEX(Lists!$B$2:$B$9,MATCH(E147,Lists!$A$2:$A$9,0)),0)</f>
        <v>0</v>
      </c>
    </row>
    <row r="148" customFormat="false" ht="30" hidden="false" customHeight="true" outlineLevel="0" collapsed="false">
      <c r="A148" s="9"/>
      <c r="B148" s="9"/>
      <c r="C148" s="9"/>
      <c r="D148" s="9"/>
      <c r="E148" s="10"/>
      <c r="F148" s="11"/>
      <c r="G148" s="11"/>
      <c r="H148" s="12" t="str">
        <f aca="false">IF(OR(B148="",L148="No"),"",IF(O148=0,IF(G148&lt;&gt;"","",IF(F148="","",F148)),IF(G148&lt;&gt;"",EDATE(G148,O148),IF(F148="","",F148))))</f>
        <v/>
      </c>
      <c r="I148" s="13" t="str">
        <f aca="true">IF(H148="","",H148-TODAY())</f>
        <v/>
      </c>
      <c r="J148" s="14" t="str">
        <f aca="true">IF(B148="","",IF(L148="No","Not applicable",IF(AND(O148=0,G148&lt;&gt;""),"Complete",IF(H148="","Add a date",IF(H148&lt;TODAY(),"Overdue",IF(H148&lt;=TODAY()+30,"Due in 30 days",IF(H148&lt;=TODAY()+60,"Due in 60 days",IF(H148&lt;=TODAY()+90,"Due in 90 days","Upcoming"))))))))</f>
        <v/>
      </c>
      <c r="K148" s="9"/>
      <c r="L148" s="10"/>
      <c r="M148" s="9"/>
      <c r="N148" s="9"/>
      <c r="O148" s="13" t="n">
        <f aca="false">IFERROR(INDEX(Lists!$B$2:$B$9,MATCH(E148,Lists!$A$2:$A$9,0)),0)</f>
        <v>0</v>
      </c>
    </row>
    <row r="149" customFormat="false" ht="30" hidden="false" customHeight="true" outlineLevel="0" collapsed="false">
      <c r="A149" s="9"/>
      <c r="B149" s="9"/>
      <c r="C149" s="9"/>
      <c r="D149" s="9"/>
      <c r="E149" s="10"/>
      <c r="F149" s="11"/>
      <c r="G149" s="11"/>
      <c r="H149" s="12" t="str">
        <f aca="false">IF(OR(B149="",L149="No"),"",IF(O149=0,IF(G149&lt;&gt;"","",IF(F149="","",F149)),IF(G149&lt;&gt;"",EDATE(G149,O149),IF(F149="","",F149))))</f>
        <v/>
      </c>
      <c r="I149" s="13" t="str">
        <f aca="true">IF(H149="","",H149-TODAY())</f>
        <v/>
      </c>
      <c r="J149" s="14" t="str">
        <f aca="true">IF(B149="","",IF(L149="No","Not applicable",IF(AND(O149=0,G149&lt;&gt;""),"Complete",IF(H149="","Add a date",IF(H149&lt;TODAY(),"Overdue",IF(H149&lt;=TODAY()+30,"Due in 30 days",IF(H149&lt;=TODAY()+60,"Due in 60 days",IF(H149&lt;=TODAY()+90,"Due in 90 days","Upcoming"))))))))</f>
        <v/>
      </c>
      <c r="K149" s="9"/>
      <c r="L149" s="10"/>
      <c r="M149" s="9"/>
      <c r="N149" s="9"/>
      <c r="O149" s="13" t="n">
        <f aca="false">IFERROR(INDEX(Lists!$B$2:$B$9,MATCH(E149,Lists!$A$2:$A$9,0)),0)</f>
        <v>0</v>
      </c>
    </row>
    <row r="150" customFormat="false" ht="30" hidden="false" customHeight="true" outlineLevel="0" collapsed="false">
      <c r="A150" s="9"/>
      <c r="B150" s="9"/>
      <c r="C150" s="9"/>
      <c r="D150" s="9"/>
      <c r="E150" s="10"/>
      <c r="F150" s="11"/>
      <c r="G150" s="11"/>
      <c r="H150" s="12" t="str">
        <f aca="false">IF(OR(B150="",L150="No"),"",IF(O150=0,IF(G150&lt;&gt;"","",IF(F150="","",F150)),IF(G150&lt;&gt;"",EDATE(G150,O150),IF(F150="","",F150))))</f>
        <v/>
      </c>
      <c r="I150" s="13" t="str">
        <f aca="true">IF(H150="","",H150-TODAY())</f>
        <v/>
      </c>
      <c r="J150" s="14" t="str">
        <f aca="true">IF(B150="","",IF(L150="No","Not applicable",IF(AND(O150=0,G150&lt;&gt;""),"Complete",IF(H150="","Add a date",IF(H150&lt;TODAY(),"Overdue",IF(H150&lt;=TODAY()+30,"Due in 30 days",IF(H150&lt;=TODAY()+60,"Due in 60 days",IF(H150&lt;=TODAY()+90,"Due in 90 days","Upcoming"))))))))</f>
        <v/>
      </c>
      <c r="K150" s="9"/>
      <c r="L150" s="10"/>
      <c r="M150" s="9"/>
      <c r="N150" s="9"/>
      <c r="O150" s="13" t="n">
        <f aca="false">IFERROR(INDEX(Lists!$B$2:$B$9,MATCH(E150,Lists!$A$2:$A$9,0)),0)</f>
        <v>0</v>
      </c>
    </row>
    <row r="151" customFormat="false" ht="30" hidden="false" customHeight="true" outlineLevel="0" collapsed="false">
      <c r="A151" s="9"/>
      <c r="B151" s="9"/>
      <c r="C151" s="9"/>
      <c r="D151" s="9"/>
      <c r="E151" s="10"/>
      <c r="F151" s="11"/>
      <c r="G151" s="11"/>
      <c r="H151" s="12" t="str">
        <f aca="false">IF(OR(B151="",L151="No"),"",IF(O151=0,IF(G151&lt;&gt;"","",IF(F151="","",F151)),IF(G151&lt;&gt;"",EDATE(G151,O151),IF(F151="","",F151))))</f>
        <v/>
      </c>
      <c r="I151" s="13" t="str">
        <f aca="true">IF(H151="","",H151-TODAY())</f>
        <v/>
      </c>
      <c r="J151" s="14" t="str">
        <f aca="true">IF(B151="","",IF(L151="No","Not applicable",IF(AND(O151=0,G151&lt;&gt;""),"Complete",IF(H151="","Add a date",IF(H151&lt;TODAY(),"Overdue",IF(H151&lt;=TODAY()+30,"Due in 30 days",IF(H151&lt;=TODAY()+60,"Due in 60 days",IF(H151&lt;=TODAY()+90,"Due in 90 days","Upcoming"))))))))</f>
        <v/>
      </c>
      <c r="K151" s="9"/>
      <c r="L151" s="10"/>
      <c r="M151" s="9"/>
      <c r="N151" s="9"/>
      <c r="O151" s="13" t="n">
        <f aca="false">IFERROR(INDEX(Lists!$B$2:$B$9,MATCH(E151,Lists!$A$2:$A$9,0)),0)</f>
        <v>0</v>
      </c>
    </row>
    <row r="152" customFormat="false" ht="30" hidden="false" customHeight="true" outlineLevel="0" collapsed="false">
      <c r="A152" s="9"/>
      <c r="B152" s="9"/>
      <c r="C152" s="9"/>
      <c r="D152" s="9"/>
      <c r="E152" s="10"/>
      <c r="F152" s="11"/>
      <c r="G152" s="11"/>
      <c r="H152" s="12" t="str">
        <f aca="false">IF(OR(B152="",L152="No"),"",IF(O152=0,IF(G152&lt;&gt;"","",IF(F152="","",F152)),IF(G152&lt;&gt;"",EDATE(G152,O152),IF(F152="","",F152))))</f>
        <v/>
      </c>
      <c r="I152" s="13" t="str">
        <f aca="true">IF(H152="","",H152-TODAY())</f>
        <v/>
      </c>
      <c r="J152" s="14" t="str">
        <f aca="true">IF(B152="","",IF(L152="No","Not applicable",IF(AND(O152=0,G152&lt;&gt;""),"Complete",IF(H152="","Add a date",IF(H152&lt;TODAY(),"Overdue",IF(H152&lt;=TODAY()+30,"Due in 30 days",IF(H152&lt;=TODAY()+60,"Due in 60 days",IF(H152&lt;=TODAY()+90,"Due in 90 days","Upcoming"))))))))</f>
        <v/>
      </c>
      <c r="K152" s="9"/>
      <c r="L152" s="10"/>
      <c r="M152" s="9"/>
      <c r="N152" s="9"/>
      <c r="O152" s="13" t="n">
        <f aca="false">IFERROR(INDEX(Lists!$B$2:$B$9,MATCH(E152,Lists!$A$2:$A$9,0)),0)</f>
        <v>0</v>
      </c>
    </row>
    <row r="153" customFormat="false" ht="30" hidden="false" customHeight="true" outlineLevel="0" collapsed="false">
      <c r="A153" s="9"/>
      <c r="B153" s="9"/>
      <c r="C153" s="9"/>
      <c r="D153" s="9"/>
      <c r="E153" s="10"/>
      <c r="F153" s="11"/>
      <c r="G153" s="11"/>
      <c r="H153" s="12" t="str">
        <f aca="false">IF(OR(B153="",L153="No"),"",IF(O153=0,IF(G153&lt;&gt;"","",IF(F153="","",F153)),IF(G153&lt;&gt;"",EDATE(G153,O153),IF(F153="","",F153))))</f>
        <v/>
      </c>
      <c r="I153" s="13" t="str">
        <f aca="true">IF(H153="","",H153-TODAY())</f>
        <v/>
      </c>
      <c r="J153" s="14" t="str">
        <f aca="true">IF(B153="","",IF(L153="No","Not applicable",IF(AND(O153=0,G153&lt;&gt;""),"Complete",IF(H153="","Add a date",IF(H153&lt;TODAY(),"Overdue",IF(H153&lt;=TODAY()+30,"Due in 30 days",IF(H153&lt;=TODAY()+60,"Due in 60 days",IF(H153&lt;=TODAY()+90,"Due in 90 days","Upcoming"))))))))</f>
        <v/>
      </c>
      <c r="K153" s="9"/>
      <c r="L153" s="10"/>
      <c r="M153" s="9"/>
      <c r="N153" s="9"/>
      <c r="O153" s="13" t="n">
        <f aca="false">IFERROR(INDEX(Lists!$B$2:$B$9,MATCH(E153,Lists!$A$2:$A$9,0)),0)</f>
        <v>0</v>
      </c>
    </row>
    <row r="155" customFormat="false" ht="30" hidden="false" customHeight="true" outlineLevel="0" collapsed="false">
      <c r="A155" s="6" t="s">
        <v>16</v>
      </c>
      <c r="B155" s="6"/>
      <c r="C155" s="6"/>
      <c r="D155" s="6"/>
      <c r="E155" s="6"/>
      <c r="F155" s="6"/>
      <c r="G155" s="6"/>
      <c r="H155" s="6"/>
      <c r="I155" s="6"/>
      <c r="J155" s="6"/>
      <c r="K155" s="6"/>
      <c r="L155" s="6"/>
      <c r="M155" s="6"/>
      <c r="N155" s="6"/>
    </row>
  </sheetData>
  <sheetProtection sheet="true" password="db1a" formatColumns="false" formatRows="false" autoFilter="false"/>
  <autoFilter ref="A3:N153"/>
  <mergeCells count="3">
    <mergeCell ref="A1:N1"/>
    <mergeCell ref="A2:N2"/>
    <mergeCell ref="A155:N155"/>
  </mergeCells>
  <conditionalFormatting sqref="J4:J153">
    <cfRule type="cellIs" priority="2" operator="equal" aboveAverage="0" equalAverage="0" bottom="0" percent="0" rank="0" text="" dxfId="7">
      <formula>"Overdue"</formula>
    </cfRule>
    <cfRule type="cellIs" priority="3" operator="equal" aboveAverage="0" equalAverage="0" bottom="0" percent="0" rank="0" text="" dxfId="8">
      <formula>"Due in 30 days"</formula>
    </cfRule>
    <cfRule type="cellIs" priority="4" operator="equal" aboveAverage="0" equalAverage="0" bottom="0" percent="0" rank="0" text="" dxfId="9">
      <formula>"Due in 60 days"</formula>
    </cfRule>
    <cfRule type="cellIs" priority="5" operator="equal" aboveAverage="0" equalAverage="0" bottom="0" percent="0" rank="0" text="" dxfId="10">
      <formula>"Due in 90 days"</formula>
    </cfRule>
    <cfRule type="cellIs" priority="6" operator="equal" aboveAverage="0" equalAverage="0" bottom="0" percent="0" rank="0" text="" dxfId="11">
      <formula>"Complete"</formula>
    </cfRule>
    <cfRule type="cellIs" priority="7" operator="equal" aboveAverage="0" equalAverage="0" bottom="0" percent="0" rank="0" text="" dxfId="10">
      <formula>"Add a date"</formula>
    </cfRule>
  </conditionalFormatting>
  <dataValidations count="4">
    <dataValidation allowBlank="true" error="Choose one of the options in the dropdown." errorStyle="stop" errorTitle="Pick from the list" operator="between" showDropDown="false" showErrorMessage="true" showInputMessage="false" sqref="C4:C153" type="list">
      <formula1>Lists!$C$2:$C$12</formula1>
      <formula2>0</formula2>
    </dataValidation>
    <dataValidation allowBlank="true" error="Choose one of the options in the dropdown." errorStyle="stop" errorTitle="Pick from the list" operator="between" showDropDown="false" showErrorMessage="true" showInputMessage="false" sqref="E4:E153" type="list">
      <formula1>Lists!$A$2:$A$9</formula1>
      <formula2>0</formula2>
    </dataValidation>
    <dataValidation allowBlank="true" error="Choose one of the options in the dropdown." errorStyle="stop" errorTitle="Pick from the list" operator="between" showDropDown="false" showErrorMessage="true" showInputMessage="false" sqref="L4:L153" type="list">
      <formula1>Lists!$D$2:$D$3</formula1>
      <formula2>0</formula2>
    </dataValidation>
    <dataValidation allowBlank="true" error="Enter a valid date, for example 2026-12-31." errorStyle="stop" errorTitle="Enter a date" operator="greaterThan" showDropDown="false" showErrorMessage="true" showInputMessage="false" sqref="F4:G153" type="date">
      <formula1>36526</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
    <col collapsed="false" customWidth="true" hidden="false" outlineLevel="0" max="3" min="3" style="0" width="3"/>
    <col collapsed="false" customWidth="true" hidden="false" outlineLevel="0" max="4" min="4" style="0" width="14"/>
    <col collapsed="false" customWidth="true" hidden="false" outlineLevel="0" max="5" min="5" style="0" width="9"/>
    <col collapsed="false" customWidth="true" hidden="false" outlineLevel="0" max="6" min="6" style="0" width="3"/>
    <col collapsed="false" customWidth="true" hidden="false" outlineLevel="0" max="7" min="7" style="0" width="32"/>
    <col collapsed="false" customWidth="true" hidden="false" outlineLevel="0" max="8" min="8" style="0" width="9"/>
  </cols>
  <sheetData>
    <row r="1" customFormat="false" ht="33.75" hidden="false" customHeight="true" outlineLevel="0" collapsed="false">
      <c r="A1" s="7" t="s">
        <v>54</v>
      </c>
      <c r="B1" s="7"/>
      <c r="C1" s="7"/>
      <c r="D1" s="7"/>
      <c r="E1" s="7"/>
      <c r="F1" s="7"/>
      <c r="G1" s="7"/>
      <c r="H1" s="7"/>
    </row>
    <row r="2" customFormat="false" ht="24" hidden="false" customHeight="true" outlineLevel="0" collapsed="false">
      <c r="A2" s="2" t="s">
        <v>55</v>
      </c>
      <c r="B2" s="2"/>
      <c r="C2" s="2"/>
      <c r="D2" s="2"/>
      <c r="E2" s="2"/>
      <c r="F2" s="2"/>
      <c r="G2" s="2"/>
      <c r="H2" s="2"/>
    </row>
    <row r="4" customFormat="false" ht="15" hidden="false" customHeight="false" outlineLevel="0" collapsed="false">
      <c r="A4" s="3" t="s">
        <v>56</v>
      </c>
      <c r="D4" s="3" t="s">
        <v>57</v>
      </c>
      <c r="G4" s="3" t="s">
        <v>58</v>
      </c>
    </row>
    <row r="5" customFormat="false" ht="15" hidden="false" customHeight="false" outlineLevel="0" collapsed="false">
      <c r="A5" s="15" t="s">
        <v>27</v>
      </c>
      <c r="B5" s="15" t="s">
        <v>59</v>
      </c>
      <c r="D5" s="15" t="s">
        <v>60</v>
      </c>
      <c r="E5" s="15" t="s">
        <v>61</v>
      </c>
      <c r="G5" s="15" t="s">
        <v>20</v>
      </c>
      <c r="H5" s="15" t="s">
        <v>59</v>
      </c>
    </row>
    <row r="6" customFormat="false" ht="15" hidden="false" customHeight="false" outlineLevel="0" collapsed="false">
      <c r="A6" s="16" t="s">
        <v>62</v>
      </c>
      <c r="B6" s="17" t="n">
        <f aca="false">COUNTIF(Obligations!$J$4:$J$153,A6)</f>
        <v>0</v>
      </c>
      <c r="D6" s="18" t="n">
        <f aca="true">EDATE(DATE(YEAR(TODAY()),MONTH(TODAY()),1),0)</f>
        <v>46296</v>
      </c>
      <c r="E6" s="17" t="n">
        <f aca="false">COUNTIFS(Obligations!$H$4:$H$153,"&gt;="&amp;D6,Obligations!$H$4:$H$153,"&lt;"&amp;EDATE(D6,1))</f>
        <v>0</v>
      </c>
      <c r="G6" s="19" t="s">
        <v>49</v>
      </c>
      <c r="H6" s="17" t="n">
        <f aca="false">COUNTIFS(Obligations!$C$4:$C$153,G6,Obligations!$J$4:$J$153,"Overdue")+COUNTIFS(Obligations!$C$4:$C$153,G6,Obligations!$J$4:$J$153,"Due in 30 days")</f>
        <v>0</v>
      </c>
    </row>
    <row r="7" customFormat="false" ht="15" hidden="false" customHeight="false" outlineLevel="0" collapsed="false">
      <c r="A7" s="20" t="s">
        <v>63</v>
      </c>
      <c r="B7" s="17" t="n">
        <f aca="false">COUNTIF(Obligations!$J$4:$J$153,A7)</f>
        <v>0</v>
      </c>
      <c r="D7" s="18" t="n">
        <f aca="true">EDATE(DATE(YEAR(TODAY()),MONTH(TODAY()),1),1)</f>
        <v>46327</v>
      </c>
      <c r="E7" s="17" t="n">
        <f aca="false">COUNTIFS(Obligations!$H$4:$H$153,"&gt;="&amp;D7,Obligations!$H$4:$H$153,"&lt;"&amp;EDATE(D7,1))</f>
        <v>0</v>
      </c>
      <c r="G7" s="19" t="s">
        <v>35</v>
      </c>
      <c r="H7" s="17" t="n">
        <f aca="false">COUNTIFS(Obligations!$C$4:$C$153,G7,Obligations!$J$4:$J$153,"Overdue")+COUNTIFS(Obligations!$C$4:$C$153,G7,Obligations!$J$4:$J$153,"Due in 30 days")</f>
        <v>0</v>
      </c>
    </row>
    <row r="8" customFormat="false" ht="15" hidden="false" customHeight="false" outlineLevel="0" collapsed="false">
      <c r="A8" s="21" t="s">
        <v>64</v>
      </c>
      <c r="B8" s="17" t="n">
        <f aca="false">COUNTIF(Obligations!$J$4:$J$153,A8)</f>
        <v>1</v>
      </c>
      <c r="D8" s="18" t="n">
        <f aca="true">EDATE(DATE(YEAR(TODAY()),MONTH(TODAY()),1),2)</f>
        <v>46357</v>
      </c>
      <c r="E8" s="17" t="n">
        <f aca="false">COUNTIFS(Obligations!$H$4:$H$153,"&gt;="&amp;D8,Obligations!$H$4:$H$153,"&lt;"&amp;EDATE(D8,1))</f>
        <v>3</v>
      </c>
      <c r="G8" s="19" t="s">
        <v>65</v>
      </c>
      <c r="H8" s="17" t="n">
        <f aca="false">COUNTIFS(Obligations!$C$4:$C$153,G8,Obligations!$J$4:$J$153,"Overdue")+COUNTIFS(Obligations!$C$4:$C$153,G8,Obligations!$J$4:$J$153,"Due in 30 days")</f>
        <v>0</v>
      </c>
    </row>
    <row r="9" customFormat="false" ht="15" hidden="false" customHeight="false" outlineLevel="0" collapsed="false">
      <c r="A9" s="22" t="s">
        <v>66</v>
      </c>
      <c r="B9" s="17" t="n">
        <f aca="false">COUNTIF(Obligations!$J$4:$J$153,A9)</f>
        <v>2</v>
      </c>
      <c r="D9" s="18" t="n">
        <f aca="true">EDATE(DATE(YEAR(TODAY()),MONTH(TODAY()),1),3)</f>
        <v>46388</v>
      </c>
      <c r="E9" s="17" t="n">
        <f aca="false">COUNTIFS(Obligations!$H$4:$H$153,"&gt;="&amp;D9,Obligations!$H$4:$H$153,"&lt;"&amp;EDATE(D9,1))</f>
        <v>0</v>
      </c>
      <c r="G9" s="19" t="s">
        <v>67</v>
      </c>
      <c r="H9" s="17" t="n">
        <f aca="false">COUNTIFS(Obligations!$C$4:$C$153,G9,Obligations!$J$4:$J$153,"Overdue")+COUNTIFS(Obligations!$C$4:$C$153,G9,Obligations!$J$4:$J$153,"Due in 30 days")</f>
        <v>0</v>
      </c>
    </row>
    <row r="10" customFormat="false" ht="15" hidden="false" customHeight="false" outlineLevel="0" collapsed="false">
      <c r="A10" s="19" t="s">
        <v>68</v>
      </c>
      <c r="B10" s="17" t="n">
        <f aca="false">COUNTIF(Obligations!$J$4:$J$153,A10)</f>
        <v>0</v>
      </c>
      <c r="D10" s="18" t="n">
        <f aca="true">EDATE(DATE(YEAR(TODAY()),MONTH(TODAY()),1),4)</f>
        <v>46419</v>
      </c>
      <c r="E10" s="17" t="n">
        <f aca="false">COUNTIFS(Obligations!$H$4:$H$153,"&gt;="&amp;D10,Obligations!$H$4:$H$153,"&lt;"&amp;EDATE(D10,1))</f>
        <v>0</v>
      </c>
      <c r="G10" s="19" t="s">
        <v>69</v>
      </c>
      <c r="H10" s="17" t="n">
        <f aca="false">COUNTIFS(Obligations!$C$4:$C$153,G10,Obligations!$J$4:$J$153,"Overdue")+COUNTIFS(Obligations!$C$4:$C$153,G10,Obligations!$J$4:$J$153,"Due in 30 days")</f>
        <v>0</v>
      </c>
    </row>
    <row r="11" customFormat="false" ht="15" hidden="false" customHeight="false" outlineLevel="0" collapsed="false">
      <c r="A11" s="22" t="s">
        <v>70</v>
      </c>
      <c r="B11" s="17" t="n">
        <f aca="false">COUNTIF(Obligations!$J$4:$J$153,A11)</f>
        <v>0</v>
      </c>
      <c r="D11" s="18" t="n">
        <f aca="true">EDATE(DATE(YEAR(TODAY()),MONTH(TODAY()),1),5)</f>
        <v>46447</v>
      </c>
      <c r="E11" s="17" t="n">
        <f aca="false">COUNTIFS(Obligations!$H$4:$H$153,"&gt;="&amp;D11,Obligations!$H$4:$H$153,"&lt;"&amp;EDATE(D11,1))</f>
        <v>0</v>
      </c>
      <c r="G11" s="19" t="s">
        <v>71</v>
      </c>
      <c r="H11" s="17" t="n">
        <f aca="false">COUNTIFS(Obligations!$C$4:$C$153,G11,Obligations!$J$4:$J$153,"Overdue")+COUNTIFS(Obligations!$C$4:$C$153,G11,Obligations!$J$4:$J$153,"Due in 30 days")</f>
        <v>0</v>
      </c>
    </row>
    <row r="12" customFormat="false" ht="15" hidden="false" customHeight="false" outlineLevel="0" collapsed="false">
      <c r="A12" s="23" t="s">
        <v>72</v>
      </c>
      <c r="B12" s="17" t="n">
        <f aca="false">COUNTIF(Obligations!$J$4:$J$153,A12)</f>
        <v>0</v>
      </c>
      <c r="D12" s="18" t="n">
        <f aca="true">EDATE(DATE(YEAR(TODAY()),MONTH(TODAY()),1),6)</f>
        <v>46478</v>
      </c>
      <c r="E12" s="17" t="n">
        <f aca="false">COUNTIFS(Obligations!$H$4:$H$153,"&gt;="&amp;D12,Obligations!$H$4:$H$153,"&lt;"&amp;EDATE(D12,1))</f>
        <v>0</v>
      </c>
      <c r="G12" s="19" t="s">
        <v>73</v>
      </c>
      <c r="H12" s="17" t="n">
        <f aca="false">COUNTIFS(Obligations!$C$4:$C$153,G12,Obligations!$J$4:$J$153,"Overdue")+COUNTIFS(Obligations!$C$4:$C$153,G12,Obligations!$J$4:$J$153,"Due in 30 days")</f>
        <v>0</v>
      </c>
    </row>
    <row r="13" customFormat="false" ht="15" hidden="false" customHeight="false" outlineLevel="0" collapsed="false">
      <c r="A13" s="19" t="s">
        <v>74</v>
      </c>
      <c r="B13" s="17" t="n">
        <f aca="false">COUNTIF(Obligations!$J$4:$J$153,A13)</f>
        <v>0</v>
      </c>
      <c r="D13" s="18" t="n">
        <f aca="true">EDATE(DATE(YEAR(TODAY()),MONTH(TODAY()),1),7)</f>
        <v>46508</v>
      </c>
      <c r="E13" s="17" t="n">
        <f aca="false">COUNTIFS(Obligations!$H$4:$H$153,"&gt;="&amp;D13,Obligations!$H$4:$H$153,"&lt;"&amp;EDATE(D13,1))</f>
        <v>0</v>
      </c>
      <c r="G13" s="19" t="s">
        <v>75</v>
      </c>
      <c r="H13" s="17" t="n">
        <f aca="false">COUNTIFS(Obligations!$C$4:$C$153,G13,Obligations!$J$4:$J$153,"Overdue")+COUNTIFS(Obligations!$C$4:$C$153,G13,Obligations!$J$4:$J$153,"Due in 30 days")</f>
        <v>0</v>
      </c>
    </row>
    <row r="14" customFormat="false" ht="15" hidden="false" customHeight="false" outlineLevel="0" collapsed="false">
      <c r="A14" s="24" t="s">
        <v>76</v>
      </c>
      <c r="B14" s="25" t="n">
        <f aca="false">COUNTA(Obligations!$B$4:$B$153)</f>
        <v>3</v>
      </c>
      <c r="D14" s="18" t="n">
        <f aca="true">EDATE(DATE(YEAR(TODAY()),MONTH(TODAY()),1),8)</f>
        <v>46539</v>
      </c>
      <c r="E14" s="17" t="n">
        <f aca="false">COUNTIFS(Obligations!$H$4:$H$153,"&gt;="&amp;D14,Obligations!$H$4:$H$153,"&lt;"&amp;EDATE(D14,1))</f>
        <v>0</v>
      </c>
      <c r="G14" s="19" t="s">
        <v>77</v>
      </c>
      <c r="H14" s="17" t="n">
        <f aca="false">COUNTIFS(Obligations!$C$4:$C$153,G14,Obligations!$J$4:$J$153,"Overdue")+COUNTIFS(Obligations!$C$4:$C$153,G14,Obligations!$J$4:$J$153,"Due in 30 days")</f>
        <v>0</v>
      </c>
    </row>
    <row r="15" customFormat="false" ht="15" hidden="false" customHeight="false" outlineLevel="0" collapsed="false">
      <c r="D15" s="18" t="n">
        <f aca="true">EDATE(DATE(YEAR(TODAY()),MONTH(TODAY()),1),9)</f>
        <v>46569</v>
      </c>
      <c r="E15" s="17" t="n">
        <f aca="false">COUNTIFS(Obligations!$H$4:$H$153,"&gt;="&amp;D15,Obligations!$H$4:$H$153,"&lt;"&amp;EDATE(D15,1))</f>
        <v>0</v>
      </c>
      <c r="G15" s="19" t="s">
        <v>78</v>
      </c>
      <c r="H15" s="17" t="n">
        <f aca="false">COUNTIFS(Obligations!$C$4:$C$153,G15,Obligations!$J$4:$J$153,"Overdue")+COUNTIFS(Obligations!$C$4:$C$153,G15,Obligations!$J$4:$J$153,"Due in 30 days")</f>
        <v>0</v>
      </c>
    </row>
    <row r="16" customFormat="false" ht="15" hidden="false" customHeight="false" outlineLevel="0" collapsed="false">
      <c r="D16" s="18" t="n">
        <f aca="true">EDATE(DATE(YEAR(TODAY()),MONTH(TODAY()),1),10)</f>
        <v>46600</v>
      </c>
      <c r="E16" s="17" t="n">
        <f aca="false">COUNTIFS(Obligations!$H$4:$H$153,"&gt;="&amp;D16,Obligations!$H$4:$H$153,"&lt;"&amp;EDATE(D16,1))</f>
        <v>0</v>
      </c>
      <c r="G16" s="19" t="s">
        <v>79</v>
      </c>
      <c r="H16" s="17" t="n">
        <f aca="false">COUNTIFS(Obligations!$C$4:$C$153,G16,Obligations!$J$4:$J$153,"Overdue")+COUNTIFS(Obligations!$C$4:$C$153,G16,Obligations!$J$4:$J$153,"Due in 30 days")</f>
        <v>0</v>
      </c>
    </row>
    <row r="17" customFormat="false" ht="15" hidden="false" customHeight="false" outlineLevel="0" collapsed="false">
      <c r="D17" s="18" t="n">
        <f aca="true">EDATE(DATE(YEAR(TODAY()),MONTH(TODAY()),1),11)</f>
        <v>46631</v>
      </c>
      <c r="E17" s="17" t="n">
        <f aca="false">COUNTIFS(Obligations!$H$4:$H$153,"&gt;="&amp;D17,Obligations!$H$4:$H$153,"&lt;"&amp;EDATE(D17,1))</f>
        <v>0</v>
      </c>
    </row>
    <row r="36" customFormat="false" ht="15" hidden="false" customHeight="false" outlineLevel="0" collapsed="false">
      <c r="A36" s="26" t="s">
        <v>80</v>
      </c>
    </row>
    <row r="38" customFormat="false" ht="30" hidden="false" customHeight="true" outlineLevel="0" collapsed="false">
      <c r="A38" s="6" t="s">
        <v>16</v>
      </c>
      <c r="B38" s="6"/>
      <c r="C38" s="6"/>
      <c r="D38" s="6"/>
      <c r="E38" s="6"/>
      <c r="F38" s="6"/>
      <c r="G38" s="6"/>
      <c r="H38" s="6"/>
    </row>
  </sheetData>
  <sheetProtection sheet="true" password="db1a" formatColumns="false" formatRows="false"/>
  <mergeCells count="3">
    <mergeCell ref="A1:H1"/>
    <mergeCell ref="A2:H2"/>
    <mergeCell ref="A38:H38"/>
  </mergeCell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22</v>
      </c>
      <c r="B1" s="0" t="s">
        <v>32</v>
      </c>
      <c r="C1" s="0" t="s">
        <v>20</v>
      </c>
      <c r="D1" s="0" t="s">
        <v>81</v>
      </c>
    </row>
    <row r="2" customFormat="false" ht="15" hidden="false" customHeight="false" outlineLevel="0" collapsed="false">
      <c r="A2" s="0" t="s">
        <v>82</v>
      </c>
      <c r="B2" s="0" t="n">
        <v>0</v>
      </c>
      <c r="C2" s="0" t="s">
        <v>49</v>
      </c>
      <c r="D2" s="0" t="s">
        <v>39</v>
      </c>
    </row>
    <row r="3" customFormat="false" ht="15" hidden="false" customHeight="false" outlineLevel="0" collapsed="false">
      <c r="A3" s="0" t="s">
        <v>83</v>
      </c>
      <c r="B3" s="0" t="n">
        <v>1</v>
      </c>
      <c r="C3" s="0" t="s">
        <v>35</v>
      </c>
      <c r="D3" s="0" t="s">
        <v>84</v>
      </c>
    </row>
    <row r="4" customFormat="false" ht="15" hidden="false" customHeight="false" outlineLevel="0" collapsed="false">
      <c r="A4" s="0" t="s">
        <v>85</v>
      </c>
      <c r="B4" s="0" t="n">
        <v>3</v>
      </c>
      <c r="C4" s="0" t="s">
        <v>65</v>
      </c>
    </row>
    <row r="5" customFormat="false" ht="15" hidden="false" customHeight="false" outlineLevel="0" collapsed="false">
      <c r="A5" s="0" t="s">
        <v>44</v>
      </c>
      <c r="B5" s="0" t="n">
        <v>6</v>
      </c>
      <c r="C5" s="0" t="s">
        <v>67</v>
      </c>
    </row>
    <row r="6" customFormat="false" ht="15" hidden="false" customHeight="false" outlineLevel="0" collapsed="false">
      <c r="A6" s="0" t="s">
        <v>37</v>
      </c>
      <c r="B6" s="0" t="n">
        <v>12</v>
      </c>
      <c r="C6" s="0" t="s">
        <v>69</v>
      </c>
    </row>
    <row r="7" customFormat="false" ht="15" hidden="false" customHeight="false" outlineLevel="0" collapsed="false">
      <c r="A7" s="0" t="s">
        <v>86</v>
      </c>
      <c r="B7" s="0" t="n">
        <v>24</v>
      </c>
      <c r="C7" s="0" t="s">
        <v>71</v>
      </c>
    </row>
    <row r="8" customFormat="false" ht="15" hidden="false" customHeight="false" outlineLevel="0" collapsed="false">
      <c r="A8" s="0" t="s">
        <v>87</v>
      </c>
      <c r="B8" s="0" t="n">
        <v>36</v>
      </c>
      <c r="C8" s="0" t="s">
        <v>73</v>
      </c>
    </row>
    <row r="9" customFormat="false" ht="15" hidden="false" customHeight="false" outlineLevel="0" collapsed="false">
      <c r="A9" s="0" t="s">
        <v>88</v>
      </c>
      <c r="B9" s="0" t="n">
        <v>60</v>
      </c>
      <c r="C9" s="0" t="s">
        <v>75</v>
      </c>
    </row>
    <row r="10" customFormat="false" ht="15" hidden="false" customHeight="false" outlineLevel="0" collapsed="false">
      <c r="C10" s="0" t="s">
        <v>77</v>
      </c>
    </row>
    <row r="11" customFormat="false" ht="15" hidden="false" customHeight="false" outlineLevel="0" collapsed="false">
      <c r="C11" s="0" t="s">
        <v>78</v>
      </c>
    </row>
    <row r="12" customFormat="false" ht="15" hidden="false" customHeight="false" outlineLevel="0" collapsed="false">
      <c r="C12" s="0" t="s">
        <v>79</v>
      </c>
    </row>
  </sheetData>
  <sheetProtection sheet="true" password="db1a" formatColumns="false" formatRows="false"/>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 2026 Zypher Strategic Solutions | zypherstrategicsolutions.com.au&amp;R&amp;8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Zypher Strategic Solutions</cp:category>
  <dcterms:created xsi:type="dcterms:W3CDTF">2026-10-03T00:05:09Z</dcterms:created>
  <dc:creator>Zypher Strategic Solutions</dc:creator>
  <dc:description>© 2026 Zypher Strategic Solutions (ABN 11 992 914 188) - zypherstrategicsolutions.com.au</dc:description>
  <cp:keywords>Zypher Strategic Solutions GRC risk compliance</cp:keywords>
  <dc:language>en-US</dc:language>
  <cp:lastModifiedBy/>
  <dcterms:modified xsi:type="dcterms:W3CDTF">2026-10-03T00:05:12Z</dcterms:modified>
  <cp:revision>1</cp:revision>
  <dc:subject>Free GRC template</dc:subject>
  <dc:title>Compliance Obligations Calendar</dc:title>
</cp:coreProperties>
</file>

<file path=docProps/custom.xml><?xml version="1.0" encoding="utf-8"?>
<Properties xmlns="http://schemas.openxmlformats.org/officeDocument/2006/custom-properties" xmlns:vt="http://schemas.openxmlformats.org/officeDocument/2006/docPropsVTypes"/>
</file>